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Arabic\"/>
    </mc:Choice>
  </mc:AlternateContent>
  <bookViews>
    <workbookView xWindow="0" yWindow="0" windowWidth="28800" windowHeight="12990"/>
  </bookViews>
  <sheets>
    <sheet name="القوى العاملة حسب الجهة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2" i="1" l="1"/>
  <c r="R62" i="1" s="1"/>
  <c r="P62" i="1"/>
  <c r="N62" i="1"/>
  <c r="M62" i="1"/>
  <c r="O62" i="1" s="1"/>
  <c r="K62" i="1"/>
  <c r="J62" i="1"/>
  <c r="L62" i="1" s="1"/>
  <c r="H62" i="1"/>
  <c r="G62" i="1"/>
  <c r="E62" i="1"/>
  <c r="D62" i="1"/>
  <c r="Q61" i="1"/>
  <c r="P61" i="1"/>
  <c r="N61" i="1"/>
  <c r="M61" i="1"/>
  <c r="K61" i="1"/>
  <c r="K63" i="1" s="1"/>
  <c r="J61" i="1"/>
  <c r="H61" i="1"/>
  <c r="G61" i="1"/>
  <c r="E61" i="1"/>
  <c r="D61" i="1"/>
  <c r="Q59" i="1"/>
  <c r="P59" i="1"/>
  <c r="N59" i="1"/>
  <c r="M59" i="1"/>
  <c r="K59" i="1"/>
  <c r="J59" i="1"/>
  <c r="H59" i="1"/>
  <c r="G59" i="1"/>
  <c r="E59" i="1"/>
  <c r="D59" i="1"/>
  <c r="F59" i="1" s="1"/>
  <c r="Q58" i="1"/>
  <c r="P58" i="1"/>
  <c r="N58" i="1"/>
  <c r="M58" i="1"/>
  <c r="K58" i="1"/>
  <c r="J58" i="1"/>
  <c r="H58" i="1"/>
  <c r="G58" i="1"/>
  <c r="I58" i="1" s="1"/>
  <c r="E58" i="1"/>
  <c r="D58" i="1"/>
  <c r="E57" i="1"/>
  <c r="D57" i="1"/>
  <c r="Q56" i="1"/>
  <c r="P56" i="1"/>
  <c r="N56" i="1"/>
  <c r="M56" i="1"/>
  <c r="K56" i="1"/>
  <c r="J56" i="1"/>
  <c r="H56" i="1"/>
  <c r="G56" i="1"/>
  <c r="F56" i="1"/>
  <c r="Q55" i="1"/>
  <c r="P55" i="1"/>
  <c r="N55" i="1"/>
  <c r="M55" i="1"/>
  <c r="K55" i="1"/>
  <c r="J55" i="1"/>
  <c r="H55" i="1"/>
  <c r="G55" i="1"/>
  <c r="I55" i="1" s="1"/>
  <c r="F55" i="1"/>
  <c r="F57" i="1" s="1"/>
  <c r="H54" i="1"/>
  <c r="Q53" i="1"/>
  <c r="P53" i="1"/>
  <c r="N53" i="1"/>
  <c r="M53" i="1"/>
  <c r="K53" i="1"/>
  <c r="J53" i="1"/>
  <c r="I53" i="1"/>
  <c r="E53" i="1"/>
  <c r="D53" i="1"/>
  <c r="Q52" i="1"/>
  <c r="P52" i="1"/>
  <c r="N52" i="1"/>
  <c r="M52" i="1"/>
  <c r="K52" i="1"/>
  <c r="J52" i="1"/>
  <c r="G52" i="1"/>
  <c r="E52" i="1"/>
  <c r="D52" i="1"/>
  <c r="Q50" i="1"/>
  <c r="P50" i="1"/>
  <c r="N50" i="1"/>
  <c r="M50" i="1"/>
  <c r="K50" i="1"/>
  <c r="J50" i="1"/>
  <c r="H50" i="1"/>
  <c r="G50" i="1"/>
  <c r="E50" i="1"/>
  <c r="D50" i="1"/>
  <c r="Q49" i="1"/>
  <c r="P49" i="1"/>
  <c r="P51" i="1" s="1"/>
  <c r="N49" i="1"/>
  <c r="M49" i="1"/>
  <c r="K49" i="1"/>
  <c r="J49" i="1"/>
  <c r="H49" i="1"/>
  <c r="G49" i="1"/>
  <c r="E49" i="1"/>
  <c r="D49" i="1"/>
  <c r="D51" i="1" s="1"/>
  <c r="Q47" i="1"/>
  <c r="P47" i="1"/>
  <c r="N47" i="1"/>
  <c r="M47" i="1"/>
  <c r="K47" i="1"/>
  <c r="J47" i="1"/>
  <c r="H47" i="1"/>
  <c r="I47" i="1" s="1"/>
  <c r="G47" i="1"/>
  <c r="E47" i="1"/>
  <c r="D47" i="1"/>
  <c r="Q46" i="1"/>
  <c r="P46" i="1"/>
  <c r="N46" i="1"/>
  <c r="M46" i="1"/>
  <c r="K46" i="1"/>
  <c r="J46" i="1"/>
  <c r="H46" i="1"/>
  <c r="G46" i="1"/>
  <c r="G48" i="1" s="1"/>
  <c r="E46" i="1"/>
  <c r="E48" i="1" s="1"/>
  <c r="D46" i="1"/>
  <c r="H41" i="1"/>
  <c r="Q40" i="1"/>
  <c r="P40" i="1"/>
  <c r="N40" i="1"/>
  <c r="M40" i="1"/>
  <c r="O40" i="1" s="1"/>
  <c r="K40" i="1"/>
  <c r="J40" i="1"/>
  <c r="L40" i="1" s="1"/>
  <c r="I40" i="1"/>
  <c r="E40" i="1"/>
  <c r="D40" i="1"/>
  <c r="Q39" i="1"/>
  <c r="P39" i="1"/>
  <c r="N39" i="1"/>
  <c r="M39" i="1"/>
  <c r="M41" i="1" s="1"/>
  <c r="K39" i="1"/>
  <c r="J39" i="1"/>
  <c r="G39" i="1"/>
  <c r="G41" i="1" s="1"/>
  <c r="E39" i="1"/>
  <c r="D39" i="1"/>
  <c r="D41" i="1" s="1"/>
  <c r="H38" i="1"/>
  <c r="Q37" i="1"/>
  <c r="P37" i="1"/>
  <c r="N37" i="1"/>
  <c r="M37" i="1"/>
  <c r="K37" i="1"/>
  <c r="J37" i="1"/>
  <c r="I37" i="1"/>
  <c r="E37" i="1"/>
  <c r="D37" i="1"/>
  <c r="F37" i="1" s="1"/>
  <c r="Q36" i="1"/>
  <c r="Q38" i="1" s="1"/>
  <c r="P36" i="1"/>
  <c r="N36" i="1"/>
  <c r="M36" i="1"/>
  <c r="K36" i="1"/>
  <c r="J36" i="1"/>
  <c r="G36" i="1"/>
  <c r="G38" i="1" s="1"/>
  <c r="E36" i="1"/>
  <c r="E38" i="1" s="1"/>
  <c r="D36" i="1"/>
  <c r="Q34" i="1"/>
  <c r="P34" i="1"/>
  <c r="N34" i="1"/>
  <c r="M34" i="1"/>
  <c r="K34" i="1"/>
  <c r="J34" i="1"/>
  <c r="H34" i="1"/>
  <c r="G34" i="1"/>
  <c r="E34" i="1"/>
  <c r="D34" i="1"/>
  <c r="Q33" i="1"/>
  <c r="P33" i="1"/>
  <c r="P35" i="1" s="1"/>
  <c r="N33" i="1"/>
  <c r="M33" i="1"/>
  <c r="K33" i="1"/>
  <c r="J33" i="1"/>
  <c r="H33" i="1"/>
  <c r="G33" i="1"/>
  <c r="E33" i="1"/>
  <c r="D33" i="1"/>
  <c r="D35" i="1" s="1"/>
  <c r="Q31" i="1"/>
  <c r="P31" i="1"/>
  <c r="N31" i="1"/>
  <c r="M31" i="1"/>
  <c r="K31" i="1"/>
  <c r="J31" i="1"/>
  <c r="H31" i="1"/>
  <c r="G31" i="1"/>
  <c r="E31" i="1"/>
  <c r="D31" i="1"/>
  <c r="Q30" i="1"/>
  <c r="P30" i="1"/>
  <c r="N30" i="1"/>
  <c r="M30" i="1"/>
  <c r="K30" i="1"/>
  <c r="J30" i="1"/>
  <c r="H30" i="1"/>
  <c r="G30" i="1"/>
  <c r="G32" i="1" s="1"/>
  <c r="E30" i="1"/>
  <c r="D30" i="1"/>
  <c r="Q28" i="1"/>
  <c r="P28" i="1"/>
  <c r="N28" i="1"/>
  <c r="M28" i="1"/>
  <c r="K28" i="1"/>
  <c r="J28" i="1"/>
  <c r="H28" i="1"/>
  <c r="G28" i="1"/>
  <c r="G29" i="1" s="1"/>
  <c r="E28" i="1"/>
  <c r="F28" i="1" s="1"/>
  <c r="D28" i="1"/>
  <c r="Q27" i="1"/>
  <c r="P27" i="1"/>
  <c r="N27" i="1"/>
  <c r="M27" i="1"/>
  <c r="K27" i="1"/>
  <c r="J27" i="1"/>
  <c r="J29" i="1" s="1"/>
  <c r="H27" i="1"/>
  <c r="G27" i="1"/>
  <c r="E27" i="1"/>
  <c r="D27" i="1"/>
  <c r="D29" i="1" s="1"/>
  <c r="Q25" i="1"/>
  <c r="P25" i="1"/>
  <c r="N25" i="1"/>
  <c r="M25" i="1"/>
  <c r="K25" i="1"/>
  <c r="J25" i="1"/>
  <c r="H25" i="1"/>
  <c r="G25" i="1"/>
  <c r="E25" i="1"/>
  <c r="D25" i="1"/>
  <c r="Q24" i="1"/>
  <c r="P24" i="1"/>
  <c r="N24" i="1"/>
  <c r="M24" i="1"/>
  <c r="K24" i="1"/>
  <c r="J24" i="1"/>
  <c r="H24" i="1"/>
  <c r="G24" i="1"/>
  <c r="E24" i="1"/>
  <c r="D24" i="1"/>
  <c r="Q22" i="1"/>
  <c r="P22" i="1"/>
  <c r="N22" i="1"/>
  <c r="M22" i="1"/>
  <c r="K22" i="1"/>
  <c r="J22" i="1"/>
  <c r="H22" i="1"/>
  <c r="G22" i="1"/>
  <c r="E22" i="1"/>
  <c r="D22" i="1"/>
  <c r="Q21" i="1"/>
  <c r="P21" i="1"/>
  <c r="N21" i="1"/>
  <c r="M21" i="1"/>
  <c r="K21" i="1"/>
  <c r="J21" i="1"/>
  <c r="H21" i="1"/>
  <c r="G21" i="1"/>
  <c r="E21" i="1"/>
  <c r="D21" i="1"/>
  <c r="Q19" i="1"/>
  <c r="P19" i="1"/>
  <c r="N19" i="1"/>
  <c r="M19" i="1"/>
  <c r="K19" i="1"/>
  <c r="J19" i="1"/>
  <c r="H19" i="1"/>
  <c r="G19" i="1"/>
  <c r="E19" i="1"/>
  <c r="D19" i="1"/>
  <c r="Q18" i="1"/>
  <c r="P18" i="1"/>
  <c r="N18" i="1"/>
  <c r="M18" i="1"/>
  <c r="K18" i="1"/>
  <c r="J18" i="1"/>
  <c r="H18" i="1"/>
  <c r="G18" i="1"/>
  <c r="E18" i="1"/>
  <c r="D18" i="1"/>
  <c r="Q16" i="1"/>
  <c r="P16" i="1"/>
  <c r="N16" i="1"/>
  <c r="N68" i="1" s="1"/>
  <c r="M16" i="1"/>
  <c r="K16" i="1"/>
  <c r="J16" i="1"/>
  <c r="H16" i="1"/>
  <c r="G16" i="1"/>
  <c r="E16" i="1"/>
  <c r="D16" i="1"/>
  <c r="Q15" i="1"/>
  <c r="P15" i="1"/>
  <c r="N15" i="1"/>
  <c r="M15" i="1"/>
  <c r="M17" i="1" s="1"/>
  <c r="K15" i="1"/>
  <c r="J15" i="1"/>
  <c r="H15" i="1"/>
  <c r="G15" i="1"/>
  <c r="E15" i="1"/>
  <c r="D15" i="1"/>
  <c r="Q13" i="1"/>
  <c r="P13" i="1"/>
  <c r="N13" i="1"/>
  <c r="M13" i="1"/>
  <c r="O13" i="1" s="1"/>
  <c r="K13" i="1"/>
  <c r="J13" i="1"/>
  <c r="H13" i="1"/>
  <c r="G13" i="1"/>
  <c r="E13" i="1"/>
  <c r="D13" i="1"/>
  <c r="Q12" i="1"/>
  <c r="P12" i="1"/>
  <c r="N12" i="1"/>
  <c r="M12" i="1"/>
  <c r="O12" i="1" s="1"/>
  <c r="K12" i="1"/>
  <c r="J12" i="1"/>
  <c r="H12" i="1"/>
  <c r="G12" i="1"/>
  <c r="E12" i="1"/>
  <c r="D12" i="1"/>
  <c r="K26" i="1" l="1"/>
  <c r="Q35" i="1"/>
  <c r="O24" i="1"/>
  <c r="O26" i="1" s="1"/>
  <c r="D48" i="1"/>
  <c r="O47" i="1"/>
  <c r="L49" i="1"/>
  <c r="K57" i="1"/>
  <c r="L56" i="1"/>
  <c r="I62" i="1"/>
  <c r="Q20" i="1"/>
  <c r="K23" i="1"/>
  <c r="E26" i="1"/>
  <c r="K35" i="1"/>
  <c r="N51" i="1"/>
  <c r="I18" i="1"/>
  <c r="O21" i="1"/>
  <c r="L22" i="1"/>
  <c r="F25" i="1"/>
  <c r="F31" i="1"/>
  <c r="R31" i="1"/>
  <c r="O33" i="1"/>
  <c r="P41" i="1"/>
  <c r="K54" i="1"/>
  <c r="L53" i="1"/>
  <c r="N29" i="1"/>
  <c r="K48" i="1"/>
  <c r="Q51" i="1"/>
  <c r="K60" i="1"/>
  <c r="L18" i="1"/>
  <c r="I19" i="1"/>
  <c r="F21" i="1"/>
  <c r="O22" i="1"/>
  <c r="O46" i="1"/>
  <c r="L47" i="1"/>
  <c r="N54" i="1"/>
  <c r="L59" i="1"/>
  <c r="I12" i="1"/>
  <c r="I34" i="1"/>
  <c r="O39" i="1"/>
  <c r="K38" i="1"/>
  <c r="L37" i="1"/>
  <c r="J41" i="1"/>
  <c r="O48" i="1"/>
  <c r="M60" i="1"/>
  <c r="O19" i="1"/>
  <c r="J23" i="1"/>
  <c r="I22" i="1"/>
  <c r="D26" i="1"/>
  <c r="P26" i="1"/>
  <c r="O25" i="1"/>
  <c r="N32" i="1"/>
  <c r="K41" i="1"/>
  <c r="J57" i="1"/>
  <c r="N60" i="1"/>
  <c r="D14" i="1"/>
  <c r="G67" i="1"/>
  <c r="D68" i="1"/>
  <c r="P68" i="1"/>
  <c r="O28" i="1"/>
  <c r="N35" i="1"/>
  <c r="R36" i="1"/>
  <c r="R38" i="1" s="1"/>
  <c r="R37" i="1"/>
  <c r="N48" i="1"/>
  <c r="J54" i="1"/>
  <c r="H17" i="1"/>
  <c r="E29" i="1"/>
  <c r="M63" i="1"/>
  <c r="J17" i="1"/>
  <c r="I16" i="1"/>
  <c r="I68" i="1" s="1"/>
  <c r="N20" i="1"/>
  <c r="N26" i="1"/>
  <c r="I27" i="1"/>
  <c r="I31" i="1"/>
  <c r="I32" i="1" s="1"/>
  <c r="R46" i="1"/>
  <c r="G51" i="1"/>
  <c r="F50" i="1"/>
  <c r="T55" i="1"/>
  <c r="N63" i="1"/>
  <c r="S56" i="1"/>
  <c r="S57" i="1" s="1"/>
  <c r="E65" i="1"/>
  <c r="F24" i="1"/>
  <c r="H35" i="1"/>
  <c r="R61" i="1"/>
  <c r="R63" i="1" s="1"/>
  <c r="D65" i="1"/>
  <c r="O23" i="1"/>
  <c r="K29" i="1"/>
  <c r="I28" i="1"/>
  <c r="P32" i="1"/>
  <c r="F39" i="1"/>
  <c r="Q41" i="1"/>
  <c r="I50" i="1"/>
  <c r="F52" i="1"/>
  <c r="Q54" i="1"/>
  <c r="R53" i="1"/>
  <c r="D60" i="1"/>
  <c r="R58" i="1"/>
  <c r="P63" i="1"/>
  <c r="M68" i="1"/>
  <c r="N23" i="1"/>
  <c r="M29" i="1"/>
  <c r="Q32" i="1"/>
  <c r="P38" i="1"/>
  <c r="R40" i="1"/>
  <c r="E54" i="1"/>
  <c r="M57" i="1"/>
  <c r="O59" i="1"/>
  <c r="H63" i="1"/>
  <c r="S53" i="1"/>
  <c r="T56" i="1"/>
  <c r="L61" i="1"/>
  <c r="L63" i="1" s="1"/>
  <c r="H65" i="1"/>
  <c r="H68" i="1"/>
  <c r="G17" i="1"/>
  <c r="L25" i="1"/>
  <c r="R27" i="1"/>
  <c r="L28" i="1"/>
  <c r="O31" i="1"/>
  <c r="O34" i="1"/>
  <c r="T37" i="1"/>
  <c r="S40" i="1"/>
  <c r="I46" i="1"/>
  <c r="S46" i="1"/>
  <c r="S48" i="1" s="1"/>
  <c r="O50" i="1"/>
  <c r="T53" i="1"/>
  <c r="I56" i="1"/>
  <c r="I57" i="1" s="1"/>
  <c r="I59" i="1"/>
  <c r="I60" i="1" s="1"/>
  <c r="N64" i="1"/>
  <c r="J48" i="1"/>
  <c r="S47" i="1"/>
  <c r="R49" i="1"/>
  <c r="F53" i="1"/>
  <c r="F54" i="1" s="1"/>
  <c r="E63" i="1"/>
  <c r="G65" i="1"/>
  <c r="S19" i="1"/>
  <c r="M26" i="1"/>
  <c r="F33" i="1"/>
  <c r="L50" i="1"/>
  <c r="L51" i="1" s="1"/>
  <c r="N17" i="1"/>
  <c r="D17" i="1"/>
  <c r="R15" i="1"/>
  <c r="P20" i="1"/>
  <c r="T21" i="1"/>
  <c r="P23" i="1"/>
  <c r="G26" i="1"/>
  <c r="Q26" i="1"/>
  <c r="I29" i="1"/>
  <c r="S27" i="1"/>
  <c r="H32" i="1"/>
  <c r="J35" i="1"/>
  <c r="T34" i="1"/>
  <c r="R34" i="1"/>
  <c r="M38" i="1"/>
  <c r="L39" i="1"/>
  <c r="L41" i="1" s="1"/>
  <c r="H51" i="1"/>
  <c r="R50" i="1"/>
  <c r="E60" i="1"/>
  <c r="Q60" i="1"/>
  <c r="G63" i="1"/>
  <c r="L34" i="1"/>
  <c r="D64" i="1"/>
  <c r="N14" i="1"/>
  <c r="S12" i="1"/>
  <c r="R12" i="1"/>
  <c r="E17" i="1"/>
  <c r="Q17" i="1"/>
  <c r="K68" i="1"/>
  <c r="G20" i="1"/>
  <c r="Q23" i="1"/>
  <c r="H26" i="1"/>
  <c r="H29" i="1"/>
  <c r="S28" i="1"/>
  <c r="I30" i="1"/>
  <c r="N38" i="1"/>
  <c r="M48" i="1"/>
  <c r="F47" i="1"/>
  <c r="T50" i="1"/>
  <c r="M54" i="1"/>
  <c r="P57" i="1"/>
  <c r="H67" i="1"/>
  <c r="Q65" i="1"/>
  <c r="J65" i="1"/>
  <c r="T12" i="1"/>
  <c r="Q64" i="1"/>
  <c r="N65" i="1"/>
  <c r="N71" i="1" s="1"/>
  <c r="S15" i="1"/>
  <c r="H20" i="1"/>
  <c r="F19" i="1"/>
  <c r="H23" i="1"/>
  <c r="S22" i="1"/>
  <c r="I24" i="1"/>
  <c r="T25" i="1"/>
  <c r="R25" i="1"/>
  <c r="L30" i="1"/>
  <c r="S31" i="1"/>
  <c r="N41" i="1"/>
  <c r="K51" i="1"/>
  <c r="S50" i="1"/>
  <c r="S55" i="1"/>
  <c r="Q57" i="1"/>
  <c r="I61" i="1"/>
  <c r="I63" i="1" s="1"/>
  <c r="T61" i="1"/>
  <c r="T63" i="1" s="1"/>
  <c r="P67" i="1"/>
  <c r="T62" i="1"/>
  <c r="G68" i="1"/>
  <c r="T19" i="1"/>
  <c r="R19" i="1"/>
  <c r="R22" i="1"/>
  <c r="J26" i="1"/>
  <c r="I25" i="1"/>
  <c r="F36" i="1"/>
  <c r="F38" i="1" s="1"/>
  <c r="O37" i="1"/>
  <c r="T39" i="1"/>
  <c r="O53" i="1"/>
  <c r="T57" i="1"/>
  <c r="R56" i="1"/>
  <c r="T59" i="1"/>
  <c r="R59" i="1"/>
  <c r="F62" i="1"/>
  <c r="G35" i="1"/>
  <c r="S33" i="1"/>
  <c r="I33" i="1"/>
  <c r="I35" i="1" s="1"/>
  <c r="J64" i="1"/>
  <c r="P65" i="1"/>
  <c r="P71" i="1" s="1"/>
  <c r="G14" i="1"/>
  <c r="J68" i="1"/>
  <c r="S18" i="1"/>
  <c r="L19" i="1"/>
  <c r="M23" i="1"/>
  <c r="R28" i="1"/>
  <c r="S34" i="1"/>
  <c r="S37" i="1"/>
  <c r="U37" i="1" s="1"/>
  <c r="M51" i="1"/>
  <c r="O49" i="1"/>
  <c r="N57" i="1"/>
  <c r="T18" i="1"/>
  <c r="E20" i="1"/>
  <c r="F18" i="1"/>
  <c r="T31" i="1"/>
  <c r="U31" i="1" s="1"/>
  <c r="J38" i="1"/>
  <c r="L36" i="1"/>
  <c r="L38" i="1" s="1"/>
  <c r="O56" i="1"/>
  <c r="P60" i="1"/>
  <c r="S61" i="1"/>
  <c r="D63" i="1"/>
  <c r="F61" i="1"/>
  <c r="K14" i="1"/>
  <c r="K64" i="1"/>
  <c r="L12" i="1"/>
  <c r="R13" i="1"/>
  <c r="J14" i="1"/>
  <c r="T40" i="1"/>
  <c r="F40" i="1"/>
  <c r="Q48" i="1"/>
  <c r="P54" i="1"/>
  <c r="R52" i="1"/>
  <c r="I13" i="1"/>
  <c r="E64" i="1"/>
  <c r="M64" i="1"/>
  <c r="K65" i="1"/>
  <c r="S13" i="1"/>
  <c r="F26" i="1"/>
  <c r="M32" i="1"/>
  <c r="O30" i="1"/>
  <c r="O32" i="1" s="1"/>
  <c r="M35" i="1"/>
  <c r="I48" i="1"/>
  <c r="T49" i="1"/>
  <c r="E51" i="1"/>
  <c r="F49" i="1"/>
  <c r="F51" i="1" s="1"/>
  <c r="Q66" i="1"/>
  <c r="M20" i="1"/>
  <c r="O18" i="1"/>
  <c r="K32" i="1"/>
  <c r="F12" i="1"/>
  <c r="L13" i="1"/>
  <c r="T13" i="1"/>
  <c r="M14" i="1"/>
  <c r="E68" i="1"/>
  <c r="G23" i="1"/>
  <c r="S21" i="1"/>
  <c r="I21" i="1"/>
  <c r="S30" i="1"/>
  <c r="L31" i="1"/>
  <c r="E41" i="1"/>
  <c r="U53" i="1"/>
  <c r="H60" i="1"/>
  <c r="S59" i="1"/>
  <c r="G64" i="1"/>
  <c r="M65" i="1"/>
  <c r="K17" i="1"/>
  <c r="K67" i="1"/>
  <c r="Q68" i="1"/>
  <c r="R16" i="1"/>
  <c r="Q29" i="1"/>
  <c r="T30" i="1"/>
  <c r="E32" i="1"/>
  <c r="T47" i="1"/>
  <c r="G54" i="1"/>
  <c r="I52" i="1"/>
  <c r="I54" i="1" s="1"/>
  <c r="J60" i="1"/>
  <c r="L58" i="1"/>
  <c r="L60" i="1" s="1"/>
  <c r="S58" i="1"/>
  <c r="O14" i="1"/>
  <c r="H14" i="1"/>
  <c r="H64" i="1"/>
  <c r="P14" i="1"/>
  <c r="P64" i="1"/>
  <c r="F13" i="1"/>
  <c r="E14" i="1"/>
  <c r="Q14" i="1"/>
  <c r="K20" i="1"/>
  <c r="T22" i="1"/>
  <c r="F22" i="1"/>
  <c r="O41" i="1"/>
  <c r="R47" i="1"/>
  <c r="J63" i="1"/>
  <c r="L15" i="1"/>
  <c r="T15" i="1"/>
  <c r="P17" i="1"/>
  <c r="J20" i="1"/>
  <c r="D23" i="1"/>
  <c r="R24" i="1"/>
  <c r="L27" i="1"/>
  <c r="T27" i="1"/>
  <c r="P29" i="1"/>
  <c r="F30" i="1"/>
  <c r="J32" i="1"/>
  <c r="F34" i="1"/>
  <c r="S36" i="1"/>
  <c r="L46" i="1"/>
  <c r="T46" i="1"/>
  <c r="H48" i="1"/>
  <c r="P48" i="1"/>
  <c r="J51" i="1"/>
  <c r="O55" i="1"/>
  <c r="O57" i="1" s="1"/>
  <c r="G60" i="1"/>
  <c r="S62" i="1"/>
  <c r="Q63" i="1"/>
  <c r="Q67" i="1"/>
  <c r="S16" i="1"/>
  <c r="E23" i="1"/>
  <c r="S24" i="1"/>
  <c r="E35" i="1"/>
  <c r="T36" i="1"/>
  <c r="T38" i="1" s="1"/>
  <c r="I39" i="1"/>
  <c r="I41" i="1" s="1"/>
  <c r="T58" i="1"/>
  <c r="J67" i="1"/>
  <c r="J69" i="1" s="1"/>
  <c r="F15" i="1"/>
  <c r="L16" i="1"/>
  <c r="T16" i="1"/>
  <c r="D20" i="1"/>
  <c r="R21" i="1"/>
  <c r="L24" i="1"/>
  <c r="T24" i="1"/>
  <c r="F27" i="1"/>
  <c r="F29" i="1" s="1"/>
  <c r="T28" i="1"/>
  <c r="D32" i="1"/>
  <c r="R33" i="1"/>
  <c r="R39" i="1"/>
  <c r="R41" i="1" s="1"/>
  <c r="F46" i="1"/>
  <c r="S52" i="1"/>
  <c r="G57" i="1"/>
  <c r="O61" i="1"/>
  <c r="O63" i="1" s="1"/>
  <c r="O15" i="1"/>
  <c r="S25" i="1"/>
  <c r="U25" i="1" s="1"/>
  <c r="O27" i="1"/>
  <c r="D38" i="1"/>
  <c r="S39" i="1"/>
  <c r="I49" i="1"/>
  <c r="L52" i="1"/>
  <c r="L54" i="1" s="1"/>
  <c r="T52" i="1"/>
  <c r="R55" i="1"/>
  <c r="H57" i="1"/>
  <c r="F58" i="1"/>
  <c r="F60" i="1" s="1"/>
  <c r="D67" i="1"/>
  <c r="D69" i="1" s="1"/>
  <c r="F16" i="1"/>
  <c r="R18" i="1"/>
  <c r="L21" i="1"/>
  <c r="R30" i="1"/>
  <c r="R32" i="1" s="1"/>
  <c r="L33" i="1"/>
  <c r="L35" i="1" s="1"/>
  <c r="T33" i="1"/>
  <c r="O36" i="1"/>
  <c r="O58" i="1"/>
  <c r="E67" i="1"/>
  <c r="M67" i="1"/>
  <c r="I15" i="1"/>
  <c r="O16" i="1"/>
  <c r="S49" i="1"/>
  <c r="D54" i="1"/>
  <c r="L55" i="1"/>
  <c r="L57" i="1" s="1"/>
  <c r="N67" i="1"/>
  <c r="N69" i="1" s="1"/>
  <c r="I36" i="1"/>
  <c r="I38" i="1" s="1"/>
  <c r="O52" i="1"/>
  <c r="U56" i="1" l="1"/>
  <c r="L23" i="1"/>
  <c r="T26" i="1"/>
  <c r="L48" i="1"/>
  <c r="F63" i="1"/>
  <c r="U55" i="1"/>
  <c r="N66" i="1"/>
  <c r="M69" i="1"/>
  <c r="I51" i="1"/>
  <c r="U62" i="1"/>
  <c r="U22" i="1"/>
  <c r="M71" i="1"/>
  <c r="F41" i="1"/>
  <c r="U50" i="1"/>
  <c r="Q69" i="1"/>
  <c r="R23" i="1"/>
  <c r="L20" i="1"/>
  <c r="O35" i="1"/>
  <c r="O60" i="1"/>
  <c r="F32" i="1"/>
  <c r="O20" i="1"/>
  <c r="P69" i="1"/>
  <c r="D71" i="1"/>
  <c r="R48" i="1"/>
  <c r="L17" i="1"/>
  <c r="L32" i="1"/>
  <c r="T51" i="1"/>
  <c r="K71" i="1"/>
  <c r="D66" i="1"/>
  <c r="O29" i="1"/>
  <c r="U40" i="1"/>
  <c r="I26" i="1"/>
  <c r="U12" i="1"/>
  <c r="S20" i="1"/>
  <c r="G69" i="1"/>
  <c r="L68" i="1"/>
  <c r="R57" i="1"/>
  <c r="O68" i="1"/>
  <c r="T54" i="1"/>
  <c r="T48" i="1"/>
  <c r="L29" i="1"/>
  <c r="H69" i="1"/>
  <c r="T60" i="1"/>
  <c r="R26" i="1"/>
  <c r="E71" i="1"/>
  <c r="R60" i="1"/>
  <c r="S29" i="1"/>
  <c r="U28" i="1"/>
  <c r="U27" i="1"/>
  <c r="U46" i="1"/>
  <c r="R51" i="1"/>
  <c r="I20" i="1"/>
  <c r="I65" i="1"/>
  <c r="I71" i="1" s="1"/>
  <c r="J71" i="1"/>
  <c r="T23" i="1"/>
  <c r="N70" i="1"/>
  <c r="N72" i="1" s="1"/>
  <c r="R54" i="1"/>
  <c r="U19" i="1"/>
  <c r="U59" i="1"/>
  <c r="G71" i="1"/>
  <c r="L65" i="1"/>
  <c r="O54" i="1"/>
  <c r="R20" i="1"/>
  <c r="L26" i="1"/>
  <c r="U21" i="1"/>
  <c r="F68" i="1"/>
  <c r="F48" i="1"/>
  <c r="F35" i="1"/>
  <c r="S23" i="1"/>
  <c r="U34" i="1"/>
  <c r="H71" i="1"/>
  <c r="Q71" i="1"/>
  <c r="F23" i="1"/>
  <c r="O51" i="1"/>
  <c r="I23" i="1"/>
  <c r="R29" i="1"/>
  <c r="O38" i="1"/>
  <c r="R35" i="1"/>
  <c r="U47" i="1"/>
  <c r="K69" i="1"/>
  <c r="T14" i="1"/>
  <c r="T20" i="1"/>
  <c r="T35" i="1"/>
  <c r="R14" i="1"/>
  <c r="O65" i="1"/>
  <c r="I17" i="1"/>
  <c r="I67" i="1"/>
  <c r="I69" i="1" s="1"/>
  <c r="S54" i="1"/>
  <c r="U52" i="1"/>
  <c r="U54" i="1" s="1"/>
  <c r="S38" i="1"/>
  <c r="U36" i="1"/>
  <c r="U38" i="1" s="1"/>
  <c r="T41" i="1"/>
  <c r="S63" i="1"/>
  <c r="U61" i="1"/>
  <c r="U63" i="1" s="1"/>
  <c r="R64" i="1"/>
  <c r="S65" i="1"/>
  <c r="U13" i="1"/>
  <c r="J70" i="1"/>
  <c r="J66" i="1"/>
  <c r="E69" i="1"/>
  <c r="S41" i="1"/>
  <c r="U39" i="1"/>
  <c r="U41" i="1" s="1"/>
  <c r="F65" i="1"/>
  <c r="S60" i="1"/>
  <c r="U58" i="1"/>
  <c r="T32" i="1"/>
  <c r="Q70" i="1"/>
  <c r="M70" i="1"/>
  <c r="M72" i="1" s="1"/>
  <c r="M66" i="1"/>
  <c r="U57" i="1"/>
  <c r="F20" i="1"/>
  <c r="U18" i="1"/>
  <c r="P70" i="1"/>
  <c r="P72" i="1" s="1"/>
  <c r="P66" i="1"/>
  <c r="G70" i="1"/>
  <c r="G66" i="1"/>
  <c r="E70" i="1"/>
  <c r="E72" i="1" s="1"/>
  <c r="E66" i="1"/>
  <c r="R65" i="1"/>
  <c r="U33" i="1"/>
  <c r="S35" i="1"/>
  <c r="T64" i="1"/>
  <c r="T68" i="1"/>
  <c r="S26" i="1"/>
  <c r="U24" i="1"/>
  <c r="U26" i="1" s="1"/>
  <c r="T17" i="1"/>
  <c r="T67" i="1"/>
  <c r="U15" i="1"/>
  <c r="L64" i="1"/>
  <c r="L14" i="1"/>
  <c r="R67" i="1"/>
  <c r="L67" i="1"/>
  <c r="L69" i="1" s="1"/>
  <c r="H70" i="1"/>
  <c r="H72" i="1" s="1"/>
  <c r="H66" i="1"/>
  <c r="R68" i="1"/>
  <c r="S32" i="1"/>
  <c r="U30" i="1"/>
  <c r="U32" i="1" s="1"/>
  <c r="S67" i="1"/>
  <c r="K70" i="1"/>
  <c r="K66" i="1"/>
  <c r="I14" i="1"/>
  <c r="R17" i="1"/>
  <c r="S51" i="1"/>
  <c r="U49" i="1"/>
  <c r="O67" i="1"/>
  <c r="O17" i="1"/>
  <c r="F17" i="1"/>
  <c r="F67" i="1"/>
  <c r="S68" i="1"/>
  <c r="U16" i="1"/>
  <c r="T29" i="1"/>
  <c r="T65" i="1"/>
  <c r="D70" i="1"/>
  <c r="D72" i="1" s="1"/>
  <c r="S17" i="1"/>
  <c r="S64" i="1"/>
  <c r="F14" i="1"/>
  <c r="F64" i="1"/>
  <c r="O64" i="1"/>
  <c r="I64" i="1"/>
  <c r="S14" i="1"/>
  <c r="U60" i="1" l="1"/>
  <c r="U23" i="1"/>
  <c r="G72" i="1"/>
  <c r="U51" i="1"/>
  <c r="U20" i="1"/>
  <c r="U29" i="1"/>
  <c r="K72" i="1"/>
  <c r="L71" i="1"/>
  <c r="U68" i="1"/>
  <c r="O71" i="1"/>
  <c r="J72" i="1"/>
  <c r="U48" i="1"/>
  <c r="O69" i="1"/>
  <c r="U35" i="1"/>
  <c r="U65" i="1"/>
  <c r="F69" i="1"/>
  <c r="F71" i="1"/>
  <c r="R69" i="1"/>
  <c r="Q72" i="1"/>
  <c r="U17" i="1"/>
  <c r="T71" i="1"/>
  <c r="S69" i="1"/>
  <c r="T70" i="1"/>
  <c r="T66" i="1"/>
  <c r="I70" i="1"/>
  <c r="I72" i="1" s="1"/>
  <c r="I66" i="1"/>
  <c r="L70" i="1"/>
  <c r="L72" i="1" s="1"/>
  <c r="L66" i="1"/>
  <c r="F70" i="1"/>
  <c r="F66" i="1"/>
  <c r="U64" i="1"/>
  <c r="T69" i="1"/>
  <c r="R71" i="1"/>
  <c r="S71" i="1"/>
  <c r="O70" i="1"/>
  <c r="O72" i="1" s="1"/>
  <c r="O66" i="1"/>
  <c r="U14" i="1"/>
  <c r="U67" i="1"/>
  <c r="R70" i="1"/>
  <c r="R66" i="1"/>
  <c r="S70" i="1"/>
  <c r="S66" i="1"/>
  <c r="U71" i="1" l="1"/>
  <c r="U69" i="1"/>
  <c r="F72" i="1"/>
  <c r="S72" i="1"/>
  <c r="R72" i="1"/>
  <c r="U70" i="1"/>
  <c r="U66" i="1"/>
  <c r="T72" i="1"/>
  <c r="U72" i="1" l="1"/>
</calcChain>
</file>

<file path=xl/sharedStrings.xml><?xml version="1.0" encoding="utf-8"?>
<sst xmlns="http://schemas.openxmlformats.org/spreadsheetml/2006/main" count="163" uniqueCount="35">
  <si>
    <t>القوى العاملة بالدولة حسب االجهة ,  القطاع ،الجنس و الجنسية لعام 2017</t>
  </si>
  <si>
    <t>المنشآت الصحية</t>
  </si>
  <si>
    <t>مواطن</t>
  </si>
  <si>
    <t>غير مواطن</t>
  </si>
  <si>
    <t>المجموع</t>
  </si>
  <si>
    <t xml:space="preserve"> </t>
  </si>
  <si>
    <t>وزارة الصحة</t>
  </si>
  <si>
    <t>حكومى</t>
  </si>
  <si>
    <t>ذكور</t>
  </si>
  <si>
    <t>اناث</t>
  </si>
  <si>
    <t>خاص</t>
  </si>
  <si>
    <t>دائرة الصحة ابوظبي</t>
  </si>
  <si>
    <t>هيئة الصحة  دبي</t>
  </si>
  <si>
    <t xml:space="preserve">   مستشفى خليفة العام  بام القيوين  </t>
  </si>
  <si>
    <t>مستشفى خليفة التخصصي ( راس الخيمة )</t>
  </si>
  <si>
    <t xml:space="preserve">   مستشفى خليفة العام  بعجمان</t>
  </si>
  <si>
    <t xml:space="preserve">   مستشفى خليفة للنساء و الولادة</t>
  </si>
  <si>
    <t xml:space="preserve">   مستشفى  مصفوت</t>
  </si>
  <si>
    <t>مركز راشد لعلاج السكر</t>
  </si>
  <si>
    <t>مستشفى جامعي</t>
  </si>
  <si>
    <t>مستشفى جامعي للأسنان</t>
  </si>
  <si>
    <t>مستشفى  عجمان التخصصي</t>
  </si>
  <si>
    <t>مدينة دبي الطبية</t>
  </si>
  <si>
    <t>اجمالى القوى العاملة بالدولة</t>
  </si>
  <si>
    <t>الفنييون يشمل : فنى اسنان+ فنى صيدلة + فنييون آخرون</t>
  </si>
  <si>
    <t>مركز الإحصاء والأبحاث</t>
  </si>
  <si>
    <t xml:space="preserve">المجموع </t>
  </si>
  <si>
    <t xml:space="preserve">فنييون        </t>
  </si>
  <si>
    <t>ممرض     .</t>
  </si>
  <si>
    <t xml:space="preserve">طبيب بشرى </t>
  </si>
  <si>
    <t xml:space="preserve">طبيب اسنان      </t>
  </si>
  <si>
    <t xml:space="preserve">صيدلـي     </t>
  </si>
  <si>
    <t xml:space="preserve">الجنس </t>
  </si>
  <si>
    <t xml:space="preserve">القطاع </t>
  </si>
  <si>
    <t xml:space="preserve">ممرض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</si>
</sst>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sz val="9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color theme="1"/>
      <name val="Arial"/>
      <family val="2"/>
      <scheme val="minor"/>
    </font>
    <font>
      <sz val="9"/>
      <name val="Arial"/>
      <family val="2"/>
      <scheme val="minor"/>
    </font>
    <font>
      <sz val="10"/>
      <name val="Arial"/>
      <family val="2"/>
      <scheme val="minor"/>
    </font>
    <font>
      <sz val="11"/>
      <name val="Arial"/>
      <family val="2"/>
      <scheme val="minor"/>
    </font>
    <font>
      <sz val="8"/>
      <name val="Arial"/>
      <family val="2"/>
      <scheme val="minor"/>
    </font>
    <font>
      <b/>
      <sz val="2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ont="1"/>
    <xf numFmtId="3" fontId="0" fillId="0" borderId="0" xfId="0" applyNumberFormat="1" applyFont="1"/>
    <xf numFmtId="0" fontId="0" fillId="2" borderId="0" xfId="0" applyFont="1" applyFill="1"/>
    <xf numFmtId="3" fontId="6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12" fillId="2" borderId="1" xfId="0" quotePrefix="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0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textRotation="90" wrapText="1"/>
    </xf>
    <xf numFmtId="0" fontId="7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15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680357</xdr:colOff>
      <xdr:row>0</xdr:row>
      <xdr:rowOff>95250</xdr:rowOff>
    </xdr:from>
    <xdr:to>
      <xdr:col>20</xdr:col>
      <xdr:colOff>394278</xdr:colOff>
      <xdr:row>5</xdr:row>
      <xdr:rowOff>22634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3106079" y="95250"/>
          <a:ext cx="2979635" cy="8118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605;&#1572;&#1588;&#1585;&#1575;&#1578;%20&#1608;&#1591;&#1606;&#1610;&#1577;%202017/&#1602;&#1608;&#1609;%20&#1593;&#1575;&#1605;&#1604;&#1577;%20&#1606;&#1607;&#1575;&#1574;&#1609;%202017/&#1602;&#1608;&#1609;%20&#1593;&#1575;&#1605;&#1604;&#1577;%20&#1606;&#1607;&#1575;&#1574;&#1609;%20&#1582;&#1585;%20&#1605;&#1575;&#1585;&#1587;%202017%20&#1581;&#1587;&#1576;%20&#1575;&#1604;&#1580;&#1607;&#1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هيئة الصحة ابوظبي 2016"/>
      <sheetName val="دائرة الصحة ابوظبي"/>
      <sheetName val="وزارة الصحة"/>
      <sheetName val="هيئة الصحة دبي"/>
      <sheetName val="مدينة دبي الطبية"/>
      <sheetName val="خليفة العام بعجمان"/>
      <sheetName val="خليفة للنساء و الولادة بعجمان"/>
      <sheetName val=" مصفوت بعجمان"/>
      <sheetName val="مركز راشد للسكرى بعجمان"/>
      <sheetName val="مستشفى عجمات التخصصي"/>
      <sheetName val="مستشفى خليفه  بام القيوي"/>
      <sheetName val="مستشفى خليفة  راس الخيمة"/>
      <sheetName val="مستشفى الجامعي"/>
      <sheetName val="جامعي للاسنان"/>
      <sheetName val="قطاع خاص بالامارات الشمالية"/>
      <sheetName val="القوى العاملة حسب الامارة"/>
      <sheetName val="القوى العاملة حسب الجهة"/>
      <sheetName val="Sheet1"/>
    </sheetNames>
    <sheetDataSet>
      <sheetData sheetId="0"/>
      <sheetData sheetId="1">
        <row r="6">
          <cell r="E6">
            <v>281</v>
          </cell>
          <cell r="F6">
            <v>36</v>
          </cell>
          <cell r="G6">
            <v>3</v>
          </cell>
          <cell r="H6">
            <v>6</v>
          </cell>
          <cell r="I6">
            <v>71</v>
          </cell>
        </row>
        <row r="7">
          <cell r="E7">
            <v>698</v>
          </cell>
          <cell r="F7">
            <v>107</v>
          </cell>
          <cell r="G7">
            <v>101</v>
          </cell>
          <cell r="H7">
            <v>180</v>
          </cell>
          <cell r="I7">
            <v>393</v>
          </cell>
        </row>
        <row r="9">
          <cell r="E9">
            <v>2209</v>
          </cell>
          <cell r="F9">
            <v>119</v>
          </cell>
          <cell r="G9">
            <v>568</v>
          </cell>
          <cell r="H9">
            <v>2416</v>
          </cell>
          <cell r="I9">
            <v>2213</v>
          </cell>
        </row>
        <row r="10">
          <cell r="E10">
            <v>1049</v>
          </cell>
          <cell r="F10">
            <v>89</v>
          </cell>
          <cell r="G10">
            <v>558</v>
          </cell>
          <cell r="H10">
            <v>8116</v>
          </cell>
          <cell r="I10">
            <v>1940</v>
          </cell>
        </row>
        <row r="15">
          <cell r="E15">
            <v>33</v>
          </cell>
          <cell r="F15">
            <v>3</v>
          </cell>
          <cell r="G15">
            <v>1</v>
          </cell>
          <cell r="H15">
            <v>1</v>
          </cell>
          <cell r="I15">
            <v>3</v>
          </cell>
        </row>
        <row r="16">
          <cell r="E16">
            <v>34</v>
          </cell>
          <cell r="F16">
            <v>13</v>
          </cell>
          <cell r="G16">
            <v>7</v>
          </cell>
          <cell r="H16">
            <v>1</v>
          </cell>
          <cell r="I16">
            <v>47</v>
          </cell>
        </row>
        <row r="18">
          <cell r="E18">
            <v>3294</v>
          </cell>
          <cell r="F18">
            <v>871</v>
          </cell>
          <cell r="G18">
            <v>1238</v>
          </cell>
          <cell r="H18">
            <v>4194</v>
          </cell>
          <cell r="I18">
            <v>1789</v>
          </cell>
        </row>
        <row r="19">
          <cell r="E19">
            <v>1846</v>
          </cell>
          <cell r="F19">
            <v>682</v>
          </cell>
          <cell r="G19">
            <v>1238</v>
          </cell>
          <cell r="H19">
            <v>12654</v>
          </cell>
          <cell r="I19">
            <v>2327</v>
          </cell>
        </row>
      </sheetData>
      <sheetData sheetId="2">
        <row r="5">
          <cell r="E5">
            <v>1</v>
          </cell>
        </row>
        <row r="73">
          <cell r="E73">
            <v>36</v>
          </cell>
          <cell r="F73">
            <v>19</v>
          </cell>
          <cell r="G73">
            <v>3</v>
          </cell>
          <cell r="H73">
            <v>1</v>
          </cell>
          <cell r="I73">
            <v>19</v>
          </cell>
        </row>
        <row r="74">
          <cell r="E74">
            <v>242</v>
          </cell>
          <cell r="F74">
            <v>171</v>
          </cell>
          <cell r="G74">
            <v>150</v>
          </cell>
          <cell r="H74">
            <v>309</v>
          </cell>
          <cell r="I74">
            <v>743</v>
          </cell>
        </row>
        <row r="76">
          <cell r="E76">
            <v>859</v>
          </cell>
          <cell r="F76">
            <v>31</v>
          </cell>
          <cell r="G76">
            <v>19</v>
          </cell>
          <cell r="H76">
            <v>482</v>
          </cell>
          <cell r="I76">
            <v>724</v>
          </cell>
        </row>
        <row r="77">
          <cell r="E77">
            <v>550</v>
          </cell>
          <cell r="F77">
            <v>39</v>
          </cell>
          <cell r="G77">
            <v>12</v>
          </cell>
          <cell r="H77">
            <v>2822</v>
          </cell>
          <cell r="I77">
            <v>749</v>
          </cell>
        </row>
      </sheetData>
      <sheetData sheetId="3">
        <row r="5">
          <cell r="E5">
            <v>96</v>
          </cell>
          <cell r="F5">
            <v>17</v>
          </cell>
          <cell r="G5">
            <v>3</v>
          </cell>
          <cell r="H5">
            <v>0</v>
          </cell>
          <cell r="I5">
            <v>20</v>
          </cell>
        </row>
        <row r="6">
          <cell r="E6">
            <v>345</v>
          </cell>
          <cell r="F6">
            <v>96</v>
          </cell>
          <cell r="G6">
            <v>54</v>
          </cell>
          <cell r="H6">
            <v>45</v>
          </cell>
          <cell r="I6">
            <v>264</v>
          </cell>
        </row>
        <row r="8">
          <cell r="E8">
            <v>808</v>
          </cell>
          <cell r="F8">
            <v>31</v>
          </cell>
          <cell r="G8">
            <v>151</v>
          </cell>
          <cell r="H8">
            <v>778</v>
          </cell>
          <cell r="I8">
            <v>975</v>
          </cell>
        </row>
        <row r="9">
          <cell r="E9">
            <v>598</v>
          </cell>
          <cell r="F9">
            <v>34</v>
          </cell>
          <cell r="G9">
            <v>79</v>
          </cell>
          <cell r="H9">
            <v>3822</v>
          </cell>
          <cell r="I9">
            <v>983</v>
          </cell>
        </row>
        <row r="14">
          <cell r="E14">
            <v>78</v>
          </cell>
          <cell r="F14">
            <v>37</v>
          </cell>
          <cell r="G14">
            <v>6</v>
          </cell>
          <cell r="H14">
            <v>4</v>
          </cell>
          <cell r="I14">
            <v>12</v>
          </cell>
        </row>
        <row r="15">
          <cell r="E15">
            <v>57</v>
          </cell>
          <cell r="F15">
            <v>67</v>
          </cell>
          <cell r="G15">
            <v>76</v>
          </cell>
          <cell r="H15">
            <v>20</v>
          </cell>
          <cell r="I15">
            <v>33</v>
          </cell>
        </row>
        <row r="17">
          <cell r="E17">
            <v>3449</v>
          </cell>
          <cell r="F17">
            <v>953</v>
          </cell>
          <cell r="G17">
            <v>287</v>
          </cell>
          <cell r="H17">
            <v>1822</v>
          </cell>
          <cell r="I17">
            <v>1974</v>
          </cell>
        </row>
        <row r="18">
          <cell r="E18">
            <v>2278</v>
          </cell>
          <cell r="F18">
            <v>955</v>
          </cell>
          <cell r="G18">
            <v>137</v>
          </cell>
          <cell r="H18">
            <v>9529</v>
          </cell>
          <cell r="I18">
            <v>3090</v>
          </cell>
        </row>
      </sheetData>
      <sheetData sheetId="4">
        <row r="7">
          <cell r="G7">
            <v>40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G8">
            <v>20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10">
          <cell r="G10">
            <v>741</v>
          </cell>
          <cell r="H10">
            <v>22</v>
          </cell>
          <cell r="I10">
            <v>19</v>
          </cell>
          <cell r="J10">
            <v>141</v>
          </cell>
          <cell r="K10">
            <v>11</v>
          </cell>
          <cell r="L10">
            <v>51</v>
          </cell>
          <cell r="M10">
            <v>7</v>
          </cell>
          <cell r="N10">
            <v>167</v>
          </cell>
          <cell r="O10">
            <v>0</v>
          </cell>
        </row>
        <row r="11">
          <cell r="G11">
            <v>349</v>
          </cell>
          <cell r="H11">
            <v>38</v>
          </cell>
          <cell r="I11">
            <v>75</v>
          </cell>
          <cell r="J11">
            <v>1116</v>
          </cell>
          <cell r="K11">
            <v>184</v>
          </cell>
          <cell r="L11">
            <v>66</v>
          </cell>
          <cell r="M11">
            <v>4</v>
          </cell>
          <cell r="N11">
            <v>239</v>
          </cell>
          <cell r="O11">
            <v>0</v>
          </cell>
        </row>
      </sheetData>
      <sheetData sheetId="5">
        <row r="7"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G8">
            <v>7</v>
          </cell>
          <cell r="I8">
            <v>0</v>
          </cell>
          <cell r="J8">
            <v>5</v>
          </cell>
          <cell r="K8">
            <v>0</v>
          </cell>
          <cell r="L8">
            <v>8</v>
          </cell>
          <cell r="M8">
            <v>0</v>
          </cell>
          <cell r="N8">
            <v>23</v>
          </cell>
          <cell r="O8">
            <v>0</v>
          </cell>
        </row>
        <row r="10">
          <cell r="G10">
            <v>72</v>
          </cell>
          <cell r="I10">
            <v>0</v>
          </cell>
          <cell r="J10">
            <v>50</v>
          </cell>
          <cell r="K10">
            <v>0</v>
          </cell>
          <cell r="L10">
            <v>3</v>
          </cell>
          <cell r="M10">
            <v>2</v>
          </cell>
          <cell r="N10">
            <v>25</v>
          </cell>
          <cell r="O10">
            <v>0</v>
          </cell>
        </row>
        <row r="11">
          <cell r="G11">
            <v>13</v>
          </cell>
          <cell r="I11">
            <v>0</v>
          </cell>
          <cell r="J11">
            <v>174</v>
          </cell>
          <cell r="K11">
            <v>0</v>
          </cell>
          <cell r="L11">
            <v>4</v>
          </cell>
          <cell r="M11">
            <v>1</v>
          </cell>
          <cell r="N11">
            <v>29</v>
          </cell>
          <cell r="O11">
            <v>0</v>
          </cell>
        </row>
      </sheetData>
      <sheetData sheetId="6">
        <row r="7"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G8">
            <v>1</v>
          </cell>
          <cell r="I8">
            <v>0</v>
          </cell>
          <cell r="J8">
            <v>1</v>
          </cell>
          <cell r="K8">
            <v>0</v>
          </cell>
          <cell r="L8">
            <v>2</v>
          </cell>
          <cell r="M8">
            <v>0</v>
          </cell>
          <cell r="N8">
            <v>3</v>
          </cell>
          <cell r="O8">
            <v>0</v>
          </cell>
        </row>
        <row r="10">
          <cell r="G10">
            <v>10</v>
          </cell>
          <cell r="I10">
            <v>0</v>
          </cell>
          <cell r="J10">
            <v>0</v>
          </cell>
          <cell r="K10">
            <v>0</v>
          </cell>
          <cell r="L10">
            <v>4</v>
          </cell>
          <cell r="N10">
            <v>3</v>
          </cell>
          <cell r="O10">
            <v>0</v>
          </cell>
        </row>
        <row r="11">
          <cell r="G11">
            <v>42</v>
          </cell>
          <cell r="I11">
            <v>0</v>
          </cell>
          <cell r="J11">
            <v>184</v>
          </cell>
          <cell r="K11">
            <v>1</v>
          </cell>
          <cell r="L11">
            <v>5</v>
          </cell>
          <cell r="M11">
            <v>0</v>
          </cell>
          <cell r="N11">
            <v>5</v>
          </cell>
          <cell r="O11">
            <v>0</v>
          </cell>
        </row>
      </sheetData>
      <sheetData sheetId="7">
        <row r="7"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</v>
          </cell>
          <cell r="M8">
            <v>0</v>
          </cell>
          <cell r="N8">
            <v>2</v>
          </cell>
          <cell r="O8">
            <v>0</v>
          </cell>
        </row>
        <row r="10">
          <cell r="G10">
            <v>19</v>
          </cell>
          <cell r="H10">
            <v>0</v>
          </cell>
          <cell r="I10">
            <v>0</v>
          </cell>
          <cell r="J10">
            <v>15</v>
          </cell>
          <cell r="K10">
            <v>0</v>
          </cell>
          <cell r="L10">
            <v>3</v>
          </cell>
          <cell r="M10">
            <v>0</v>
          </cell>
          <cell r="N10">
            <v>12</v>
          </cell>
          <cell r="O10">
            <v>0</v>
          </cell>
        </row>
        <row r="11">
          <cell r="G11">
            <v>6</v>
          </cell>
          <cell r="H11">
            <v>0</v>
          </cell>
          <cell r="I11">
            <v>0</v>
          </cell>
          <cell r="J11">
            <v>42</v>
          </cell>
          <cell r="K11">
            <v>0</v>
          </cell>
          <cell r="L11">
            <v>1</v>
          </cell>
          <cell r="M11">
            <v>0</v>
          </cell>
          <cell r="N11">
            <v>9</v>
          </cell>
          <cell r="O11">
            <v>0</v>
          </cell>
        </row>
      </sheetData>
      <sheetData sheetId="8">
        <row r="7"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G8">
            <v>0</v>
          </cell>
          <cell r="H8">
            <v>1</v>
          </cell>
          <cell r="I8">
            <v>0</v>
          </cell>
          <cell r="J8">
            <v>1</v>
          </cell>
          <cell r="K8">
            <v>0</v>
          </cell>
          <cell r="L8">
            <v>1</v>
          </cell>
          <cell r="M8">
            <v>0</v>
          </cell>
          <cell r="N8">
            <v>1</v>
          </cell>
          <cell r="O8">
            <v>0</v>
          </cell>
        </row>
        <row r="10">
          <cell r="G10">
            <v>7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</v>
          </cell>
          <cell r="M10">
            <v>0</v>
          </cell>
          <cell r="N10">
            <v>3</v>
          </cell>
          <cell r="O10">
            <v>0</v>
          </cell>
        </row>
        <row r="11">
          <cell r="G11">
            <v>0</v>
          </cell>
          <cell r="H11">
            <v>0</v>
          </cell>
          <cell r="I11">
            <v>0</v>
          </cell>
          <cell r="J11">
            <v>15</v>
          </cell>
          <cell r="K11">
            <v>0</v>
          </cell>
          <cell r="L11">
            <v>2</v>
          </cell>
          <cell r="M11">
            <v>0</v>
          </cell>
          <cell r="N11">
            <v>7</v>
          </cell>
          <cell r="O11">
            <v>0</v>
          </cell>
        </row>
      </sheetData>
      <sheetData sheetId="9">
        <row r="7"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</v>
          </cell>
          <cell r="M8">
            <v>0</v>
          </cell>
          <cell r="N8">
            <v>0</v>
          </cell>
          <cell r="O8">
            <v>0</v>
          </cell>
        </row>
        <row r="10">
          <cell r="G10">
            <v>11</v>
          </cell>
          <cell r="H10">
            <v>2</v>
          </cell>
          <cell r="I10">
            <v>0</v>
          </cell>
          <cell r="J10">
            <v>3</v>
          </cell>
          <cell r="K10">
            <v>0</v>
          </cell>
          <cell r="L10">
            <v>0</v>
          </cell>
          <cell r="M10">
            <v>1</v>
          </cell>
          <cell r="N10">
            <v>2</v>
          </cell>
          <cell r="O10">
            <v>0</v>
          </cell>
        </row>
        <row r="11">
          <cell r="G11">
            <v>9</v>
          </cell>
          <cell r="H11">
            <v>1</v>
          </cell>
          <cell r="I11">
            <v>3</v>
          </cell>
          <cell r="J11">
            <v>26</v>
          </cell>
          <cell r="K11">
            <v>0</v>
          </cell>
          <cell r="L11">
            <v>0</v>
          </cell>
          <cell r="M11">
            <v>1</v>
          </cell>
          <cell r="N11">
            <v>16</v>
          </cell>
          <cell r="O11">
            <v>0</v>
          </cell>
        </row>
      </sheetData>
      <sheetData sheetId="10">
        <row r="7">
          <cell r="G7">
            <v>4</v>
          </cell>
          <cell r="H7">
            <v>0</v>
          </cell>
          <cell r="I7">
            <v>0</v>
          </cell>
          <cell r="J7">
            <v>1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G8">
            <v>1</v>
          </cell>
          <cell r="H8">
            <v>1</v>
          </cell>
          <cell r="I8">
            <v>0</v>
          </cell>
          <cell r="J8">
            <v>3</v>
          </cell>
          <cell r="L8">
            <v>1</v>
          </cell>
          <cell r="M8">
            <v>0</v>
          </cell>
          <cell r="N8">
            <v>5</v>
          </cell>
          <cell r="O8">
            <v>0</v>
          </cell>
        </row>
        <row r="10">
          <cell r="G10">
            <v>85</v>
          </cell>
          <cell r="H10">
            <v>2</v>
          </cell>
          <cell r="I10">
            <v>0</v>
          </cell>
          <cell r="J10">
            <v>57</v>
          </cell>
          <cell r="L10">
            <v>12</v>
          </cell>
          <cell r="M10">
            <v>0</v>
          </cell>
          <cell r="N10">
            <v>37</v>
          </cell>
          <cell r="O10">
            <v>0</v>
          </cell>
        </row>
        <row r="11">
          <cell r="G11">
            <v>31</v>
          </cell>
          <cell r="H11">
            <v>2</v>
          </cell>
          <cell r="I11">
            <v>0</v>
          </cell>
          <cell r="J11">
            <v>253</v>
          </cell>
          <cell r="L11">
            <v>8</v>
          </cell>
          <cell r="M11">
            <v>5</v>
          </cell>
          <cell r="N11">
            <v>48</v>
          </cell>
          <cell r="O11">
            <v>0</v>
          </cell>
        </row>
      </sheetData>
      <sheetData sheetId="11">
        <row r="7">
          <cell r="G7">
            <v>1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G8">
            <v>2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  <cell r="L8">
            <v>2</v>
          </cell>
          <cell r="M8">
            <v>0</v>
          </cell>
          <cell r="N8">
            <v>2</v>
          </cell>
          <cell r="O8">
            <v>0</v>
          </cell>
        </row>
        <row r="10">
          <cell r="G10">
            <v>90</v>
          </cell>
          <cell r="H10">
            <v>0</v>
          </cell>
          <cell r="I10">
            <v>0</v>
          </cell>
          <cell r="J10">
            <v>110</v>
          </cell>
          <cell r="K10">
            <v>0</v>
          </cell>
          <cell r="L10">
            <v>14</v>
          </cell>
          <cell r="M10">
            <v>5</v>
          </cell>
          <cell r="N10">
            <v>58</v>
          </cell>
          <cell r="O10">
            <v>0</v>
          </cell>
        </row>
        <row r="11">
          <cell r="G11">
            <v>35</v>
          </cell>
          <cell r="H11">
            <v>0</v>
          </cell>
          <cell r="I11">
            <v>0</v>
          </cell>
          <cell r="J11">
            <v>252</v>
          </cell>
          <cell r="K11">
            <v>0</v>
          </cell>
          <cell r="L11">
            <v>8</v>
          </cell>
          <cell r="M11">
            <v>0</v>
          </cell>
          <cell r="N11">
            <v>44</v>
          </cell>
          <cell r="O11">
            <v>0</v>
          </cell>
        </row>
      </sheetData>
      <sheetData sheetId="12">
        <row r="7">
          <cell r="G7">
            <v>1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G8">
            <v>3</v>
          </cell>
          <cell r="I8">
            <v>0</v>
          </cell>
          <cell r="J8">
            <v>0</v>
          </cell>
          <cell r="K8">
            <v>0</v>
          </cell>
          <cell r="L8">
            <v>5</v>
          </cell>
          <cell r="M8">
            <v>0</v>
          </cell>
          <cell r="N8">
            <v>7</v>
          </cell>
          <cell r="O8">
            <v>0</v>
          </cell>
        </row>
        <row r="10">
          <cell r="G10">
            <v>64</v>
          </cell>
          <cell r="I10">
            <v>0</v>
          </cell>
          <cell r="J10">
            <v>23</v>
          </cell>
          <cell r="K10">
            <v>1</v>
          </cell>
          <cell r="L10">
            <v>22</v>
          </cell>
          <cell r="M10">
            <v>10</v>
          </cell>
          <cell r="N10">
            <v>25</v>
          </cell>
          <cell r="O10">
            <v>0</v>
          </cell>
        </row>
        <row r="11">
          <cell r="G11">
            <v>37</v>
          </cell>
          <cell r="I11">
            <v>0</v>
          </cell>
          <cell r="J11">
            <v>282</v>
          </cell>
          <cell r="K11">
            <v>1</v>
          </cell>
          <cell r="L11">
            <v>5</v>
          </cell>
          <cell r="M11">
            <v>0</v>
          </cell>
          <cell r="N11">
            <v>23</v>
          </cell>
          <cell r="O11">
            <v>0</v>
          </cell>
        </row>
      </sheetData>
      <sheetData sheetId="13">
        <row r="7"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H8">
            <v>3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10">
          <cell r="H10">
            <v>18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4</v>
          </cell>
          <cell r="O10">
            <v>0</v>
          </cell>
        </row>
        <row r="11">
          <cell r="H11">
            <v>22</v>
          </cell>
          <cell r="I11">
            <v>0</v>
          </cell>
          <cell r="J11">
            <v>2</v>
          </cell>
          <cell r="K11">
            <v>0</v>
          </cell>
          <cell r="L11">
            <v>0</v>
          </cell>
          <cell r="M11">
            <v>0</v>
          </cell>
          <cell r="N11">
            <v>25</v>
          </cell>
          <cell r="O11">
            <v>0</v>
          </cell>
        </row>
      </sheetData>
      <sheetData sheetId="14">
        <row r="5">
          <cell r="E5">
            <v>0</v>
          </cell>
        </row>
        <row r="73">
          <cell r="E73">
            <v>20</v>
          </cell>
          <cell r="F73">
            <v>10</v>
          </cell>
          <cell r="G73">
            <v>1</v>
          </cell>
          <cell r="H73">
            <v>0</v>
          </cell>
          <cell r="I73">
            <v>5</v>
          </cell>
        </row>
        <row r="74">
          <cell r="E74">
            <v>29</v>
          </cell>
          <cell r="F74">
            <v>16</v>
          </cell>
          <cell r="G74">
            <v>21</v>
          </cell>
          <cell r="H74">
            <v>5</v>
          </cell>
          <cell r="I74">
            <v>1</v>
          </cell>
        </row>
        <row r="76">
          <cell r="E76">
            <v>1445</v>
          </cell>
          <cell r="F76">
            <v>540</v>
          </cell>
          <cell r="G76">
            <v>1526</v>
          </cell>
          <cell r="H76">
            <v>312</v>
          </cell>
          <cell r="I76">
            <v>1361</v>
          </cell>
        </row>
        <row r="77">
          <cell r="E77">
            <v>1072</v>
          </cell>
          <cell r="F77">
            <v>563</v>
          </cell>
          <cell r="G77">
            <v>1461</v>
          </cell>
          <cell r="H77">
            <v>3440</v>
          </cell>
          <cell r="I77">
            <v>1559</v>
          </cell>
        </row>
      </sheetData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4"/>
  <sheetViews>
    <sheetView rightToLeft="1" tabSelected="1" topLeftCell="A46" zoomScale="85" zoomScaleNormal="85" workbookViewId="0">
      <selection activeCell="G59" sqref="G59"/>
    </sheetView>
  </sheetViews>
  <sheetFormatPr defaultRowHeight="14.25" x14ac:dyDescent="0.2"/>
  <cols>
    <col min="1" max="1" width="8.75" style="1" customWidth="1"/>
    <col min="2" max="21" width="10.625" style="1" customWidth="1"/>
    <col min="22" max="16384" width="9" style="1"/>
  </cols>
  <sheetData>
    <row r="1" spans="1:26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6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6" x14ac:dyDescent="0.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26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</row>
    <row r="5" spans="1:26" x14ac:dyDescent="0.2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26" x14ac:dyDescent="0.2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</row>
    <row r="7" spans="1:26" ht="29.25" customHeight="1" x14ac:dyDescent="0.2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6" ht="54.95" customHeight="1" x14ac:dyDescent="0.2">
      <c r="A8" s="34" t="s">
        <v>25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</row>
    <row r="9" spans="1:26" ht="20.100000000000001" customHeight="1" x14ac:dyDescent="0.2">
      <c r="A9" s="30" t="s">
        <v>0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</row>
    <row r="10" spans="1:26" ht="18.75" customHeight="1" x14ac:dyDescent="0.2">
      <c r="A10" s="29" t="s">
        <v>1</v>
      </c>
      <c r="B10" s="29" t="s">
        <v>33</v>
      </c>
      <c r="C10" s="29" t="s">
        <v>32</v>
      </c>
      <c r="D10" s="29" t="s">
        <v>29</v>
      </c>
      <c r="E10" s="29"/>
      <c r="F10" s="29"/>
      <c r="G10" s="29" t="s">
        <v>30</v>
      </c>
      <c r="H10" s="29"/>
      <c r="I10" s="29"/>
      <c r="J10" s="29" t="s">
        <v>31</v>
      </c>
      <c r="K10" s="29"/>
      <c r="L10" s="29"/>
      <c r="M10" s="29" t="s">
        <v>34</v>
      </c>
      <c r="N10" s="29"/>
      <c r="O10" s="29"/>
      <c r="P10" s="29" t="s">
        <v>27</v>
      </c>
      <c r="Q10" s="29"/>
      <c r="R10" s="29"/>
      <c r="S10" s="29" t="s">
        <v>26</v>
      </c>
      <c r="T10" s="29"/>
      <c r="U10" s="29"/>
    </row>
    <row r="11" spans="1:26" ht="24" customHeight="1" x14ac:dyDescent="0.2">
      <c r="A11" s="29"/>
      <c r="B11" s="29"/>
      <c r="C11" s="29"/>
      <c r="D11" s="19" t="s">
        <v>2</v>
      </c>
      <c r="E11" s="19" t="s">
        <v>3</v>
      </c>
      <c r="F11" s="19" t="s">
        <v>4</v>
      </c>
      <c r="G11" s="19" t="s">
        <v>2</v>
      </c>
      <c r="H11" s="19" t="s">
        <v>3</v>
      </c>
      <c r="I11" s="19" t="s">
        <v>4</v>
      </c>
      <c r="J11" s="19" t="s">
        <v>2</v>
      </c>
      <c r="K11" s="19" t="s">
        <v>3</v>
      </c>
      <c r="L11" s="19" t="s">
        <v>4</v>
      </c>
      <c r="M11" s="19" t="s">
        <v>2</v>
      </c>
      <c r="N11" s="19" t="s">
        <v>3</v>
      </c>
      <c r="O11" s="19" t="s">
        <v>4</v>
      </c>
      <c r="P11" s="19" t="s">
        <v>2</v>
      </c>
      <c r="Q11" s="19" t="s">
        <v>3</v>
      </c>
      <c r="R11" s="19" t="s">
        <v>4</v>
      </c>
      <c r="S11" s="19" t="s">
        <v>2</v>
      </c>
      <c r="T11" s="19" t="s">
        <v>3</v>
      </c>
      <c r="U11" s="19" t="s">
        <v>4</v>
      </c>
      <c r="Z11" s="1" t="s">
        <v>5</v>
      </c>
    </row>
    <row r="12" spans="1:26" ht="18.600000000000001" customHeight="1" x14ac:dyDescent="0.2">
      <c r="A12" s="26" t="s">
        <v>6</v>
      </c>
      <c r="B12" s="27" t="s">
        <v>7</v>
      </c>
      <c r="C12" s="18" t="s">
        <v>8</v>
      </c>
      <c r="D12" s="8">
        <f>SUM('[1]وزارة الصحة'!E73)</f>
        <v>36</v>
      </c>
      <c r="E12" s="8">
        <f>SUM('[1]وزارة الصحة'!E76)</f>
        <v>859</v>
      </c>
      <c r="F12" s="7">
        <f>SUM(D12:E12)</f>
        <v>895</v>
      </c>
      <c r="G12" s="8">
        <f>SUM('[1]وزارة الصحة'!F73)</f>
        <v>19</v>
      </c>
      <c r="H12" s="8">
        <f>SUM('[1]وزارة الصحة'!F76)</f>
        <v>31</v>
      </c>
      <c r="I12" s="4">
        <f>SUM(G12:H12)</f>
        <v>50</v>
      </c>
      <c r="J12" s="8">
        <f>SUM('[1]وزارة الصحة'!G73)</f>
        <v>3</v>
      </c>
      <c r="K12" s="8">
        <f>SUM('[1]وزارة الصحة'!G76)</f>
        <v>19</v>
      </c>
      <c r="L12" s="4">
        <f>SUM(J12:K12)</f>
        <v>22</v>
      </c>
      <c r="M12" s="8">
        <f>SUM('[1]وزارة الصحة'!H73)</f>
        <v>1</v>
      </c>
      <c r="N12" s="8">
        <f>SUM('[1]وزارة الصحة'!H76)</f>
        <v>482</v>
      </c>
      <c r="O12" s="4">
        <f>SUM(M12:N12)</f>
        <v>483</v>
      </c>
      <c r="P12" s="8">
        <f>SUM('[1]وزارة الصحة'!I73)</f>
        <v>19</v>
      </c>
      <c r="Q12" s="8">
        <f>SUM('[1]وزارة الصحة'!I76)</f>
        <v>724</v>
      </c>
      <c r="R12" s="4">
        <f>SUM(P12:Q12)</f>
        <v>743</v>
      </c>
      <c r="S12" s="8">
        <f>SUM(D12+G12+J12+M12+P12)</f>
        <v>78</v>
      </c>
      <c r="T12" s="8">
        <f>SUM(E12+H12+K12+N12+Q12)</f>
        <v>2115</v>
      </c>
      <c r="U12" s="4">
        <f>SUM(S12:T12)</f>
        <v>2193</v>
      </c>
    </row>
    <row r="13" spans="1:26" ht="18.600000000000001" customHeight="1" x14ac:dyDescent="0.2">
      <c r="A13" s="26"/>
      <c r="B13" s="27"/>
      <c r="C13" s="18" t="s">
        <v>9</v>
      </c>
      <c r="D13" s="8">
        <f>SUM('[1]وزارة الصحة'!E74)</f>
        <v>242</v>
      </c>
      <c r="E13" s="8">
        <f>SUM('[1]وزارة الصحة'!E77)</f>
        <v>550</v>
      </c>
      <c r="F13" s="7">
        <f>SUM(D13:E13)</f>
        <v>792</v>
      </c>
      <c r="G13" s="8">
        <f>SUM('[1]وزارة الصحة'!F74)</f>
        <v>171</v>
      </c>
      <c r="H13" s="8">
        <f>SUM('[1]وزارة الصحة'!F77)</f>
        <v>39</v>
      </c>
      <c r="I13" s="4">
        <f>SUM(G13:H13)</f>
        <v>210</v>
      </c>
      <c r="J13" s="8">
        <f>SUM('[1]وزارة الصحة'!G74)</f>
        <v>150</v>
      </c>
      <c r="K13" s="8">
        <f>SUM('[1]وزارة الصحة'!G77)</f>
        <v>12</v>
      </c>
      <c r="L13" s="4">
        <f>SUM(J13:K13)</f>
        <v>162</v>
      </c>
      <c r="M13" s="8">
        <f>SUM('[1]وزارة الصحة'!H74)</f>
        <v>309</v>
      </c>
      <c r="N13" s="8">
        <f>SUM('[1]وزارة الصحة'!H77)</f>
        <v>2822</v>
      </c>
      <c r="O13" s="4">
        <f>SUM(M13:N13)</f>
        <v>3131</v>
      </c>
      <c r="P13" s="8">
        <f>SUM('[1]وزارة الصحة'!I74)</f>
        <v>743</v>
      </c>
      <c r="Q13" s="8">
        <f>SUM('[1]وزارة الصحة'!I77)</f>
        <v>749</v>
      </c>
      <c r="R13" s="4">
        <f>SUM(P13:Q13)</f>
        <v>1492</v>
      </c>
      <c r="S13" s="8">
        <f>SUM(D13+G13+J13+M13+P13)</f>
        <v>1615</v>
      </c>
      <c r="T13" s="8">
        <f>SUM(E13+H13+K13+N13+Q13)</f>
        <v>4172</v>
      </c>
      <c r="U13" s="4">
        <f>SUM(S13:T13)</f>
        <v>5787</v>
      </c>
      <c r="W13" s="2"/>
    </row>
    <row r="14" spans="1:26" ht="18.600000000000001" customHeight="1" x14ac:dyDescent="0.2">
      <c r="A14" s="26"/>
      <c r="B14" s="27"/>
      <c r="C14" s="6" t="s">
        <v>4</v>
      </c>
      <c r="D14" s="4">
        <f t="shared" ref="D14:U14" si="0">SUM(D12:D13)</f>
        <v>278</v>
      </c>
      <c r="E14" s="4">
        <f t="shared" si="0"/>
        <v>1409</v>
      </c>
      <c r="F14" s="4">
        <f t="shared" si="0"/>
        <v>1687</v>
      </c>
      <c r="G14" s="4">
        <f t="shared" si="0"/>
        <v>190</v>
      </c>
      <c r="H14" s="4">
        <f t="shared" si="0"/>
        <v>70</v>
      </c>
      <c r="I14" s="4">
        <f t="shared" si="0"/>
        <v>260</v>
      </c>
      <c r="J14" s="4">
        <f t="shared" si="0"/>
        <v>153</v>
      </c>
      <c r="K14" s="4">
        <f t="shared" si="0"/>
        <v>31</v>
      </c>
      <c r="L14" s="4">
        <f t="shared" si="0"/>
        <v>184</v>
      </c>
      <c r="M14" s="4">
        <f t="shared" si="0"/>
        <v>310</v>
      </c>
      <c r="N14" s="4">
        <f t="shared" si="0"/>
        <v>3304</v>
      </c>
      <c r="O14" s="4">
        <f t="shared" si="0"/>
        <v>3614</v>
      </c>
      <c r="P14" s="4">
        <f t="shared" si="0"/>
        <v>762</v>
      </c>
      <c r="Q14" s="4">
        <f t="shared" si="0"/>
        <v>1473</v>
      </c>
      <c r="R14" s="4">
        <f t="shared" si="0"/>
        <v>2235</v>
      </c>
      <c r="S14" s="4">
        <f t="shared" si="0"/>
        <v>1693</v>
      </c>
      <c r="T14" s="4">
        <f t="shared" si="0"/>
        <v>6287</v>
      </c>
      <c r="U14" s="4">
        <f t="shared" si="0"/>
        <v>7980</v>
      </c>
    </row>
    <row r="15" spans="1:26" ht="18.600000000000001" customHeight="1" x14ac:dyDescent="0.2">
      <c r="A15" s="26"/>
      <c r="B15" s="27" t="s">
        <v>10</v>
      </c>
      <c r="C15" s="18" t="s">
        <v>8</v>
      </c>
      <c r="D15" s="8">
        <f>SUM('[1]قطاع خاص بالامارات الشمالية'!E73)</f>
        <v>20</v>
      </c>
      <c r="E15" s="8">
        <f>SUM('[1]قطاع خاص بالامارات الشمالية'!E76)</f>
        <v>1445</v>
      </c>
      <c r="F15" s="7">
        <f>SUM(D15:E15)</f>
        <v>1465</v>
      </c>
      <c r="G15" s="8">
        <f>SUM('[1]قطاع خاص بالامارات الشمالية'!F73)</f>
        <v>10</v>
      </c>
      <c r="H15" s="8">
        <f>SUM('[1]قطاع خاص بالامارات الشمالية'!F76)</f>
        <v>540</v>
      </c>
      <c r="I15" s="4">
        <f>SUM(G15:H15)</f>
        <v>550</v>
      </c>
      <c r="J15" s="8">
        <f>SUM('[1]قطاع خاص بالامارات الشمالية'!G73)</f>
        <v>1</v>
      </c>
      <c r="K15" s="8">
        <f>SUM('[1]قطاع خاص بالامارات الشمالية'!G76)</f>
        <v>1526</v>
      </c>
      <c r="L15" s="4">
        <f>SUM(J15:K15)</f>
        <v>1527</v>
      </c>
      <c r="M15" s="8">
        <f>SUM('[1]قطاع خاص بالامارات الشمالية'!H73)</f>
        <v>0</v>
      </c>
      <c r="N15" s="8">
        <f>SUM('[1]قطاع خاص بالامارات الشمالية'!H76)</f>
        <v>312</v>
      </c>
      <c r="O15" s="4">
        <f>SUM(M15:N15)</f>
        <v>312</v>
      </c>
      <c r="P15" s="8">
        <f>SUM('[1]قطاع خاص بالامارات الشمالية'!I73)</f>
        <v>5</v>
      </c>
      <c r="Q15" s="8">
        <f>SUM('[1]قطاع خاص بالامارات الشمالية'!I76)</f>
        <v>1361</v>
      </c>
      <c r="R15" s="4">
        <f>SUM(P15:Q15)</f>
        <v>1366</v>
      </c>
      <c r="S15" s="8">
        <f>SUM(D15+G15+J15+M15+P15)</f>
        <v>36</v>
      </c>
      <c r="T15" s="8">
        <f>SUM(E15+H15+K15+N15+Q15)</f>
        <v>5184</v>
      </c>
      <c r="U15" s="4">
        <f>SUM(S15:T15)</f>
        <v>5220</v>
      </c>
      <c r="W15" s="2"/>
    </row>
    <row r="16" spans="1:26" ht="18.600000000000001" customHeight="1" x14ac:dyDescent="0.2">
      <c r="A16" s="26"/>
      <c r="B16" s="27"/>
      <c r="C16" s="18" t="s">
        <v>9</v>
      </c>
      <c r="D16" s="8">
        <f>SUM('[1]قطاع خاص بالامارات الشمالية'!E74)</f>
        <v>29</v>
      </c>
      <c r="E16" s="8">
        <f>SUM('[1]قطاع خاص بالامارات الشمالية'!E77)</f>
        <v>1072</v>
      </c>
      <c r="F16" s="7">
        <f>SUM(D16:E16)</f>
        <v>1101</v>
      </c>
      <c r="G16" s="8">
        <f>SUM('[1]قطاع خاص بالامارات الشمالية'!F74)</f>
        <v>16</v>
      </c>
      <c r="H16" s="8">
        <f>SUM('[1]قطاع خاص بالامارات الشمالية'!F77)</f>
        <v>563</v>
      </c>
      <c r="I16" s="4">
        <f>SUM(G16:H16)</f>
        <v>579</v>
      </c>
      <c r="J16" s="8">
        <f>SUM('[1]قطاع خاص بالامارات الشمالية'!G74)</f>
        <v>21</v>
      </c>
      <c r="K16" s="8">
        <f>SUM('[1]قطاع خاص بالامارات الشمالية'!G77)</f>
        <v>1461</v>
      </c>
      <c r="L16" s="4">
        <f>SUM(J16:K16)</f>
        <v>1482</v>
      </c>
      <c r="M16" s="8">
        <f>SUM('[1]قطاع خاص بالامارات الشمالية'!H74)</f>
        <v>5</v>
      </c>
      <c r="N16" s="8">
        <f>SUM('[1]قطاع خاص بالامارات الشمالية'!H77)</f>
        <v>3440</v>
      </c>
      <c r="O16" s="4">
        <f>SUM(M16:N16)</f>
        <v>3445</v>
      </c>
      <c r="P16" s="8">
        <f>SUM('[1]قطاع خاص بالامارات الشمالية'!I74)</f>
        <v>1</v>
      </c>
      <c r="Q16" s="8">
        <f>SUM('[1]قطاع خاص بالامارات الشمالية'!I77)</f>
        <v>1559</v>
      </c>
      <c r="R16" s="4">
        <f>SUM(P16:Q16)</f>
        <v>1560</v>
      </c>
      <c r="S16" s="8">
        <f>SUM(D16+G16+J16+M16+P16)</f>
        <v>72</v>
      </c>
      <c r="T16" s="8">
        <f>SUM(E16+H16+K16+N16+Q16)</f>
        <v>8095</v>
      </c>
      <c r="U16" s="4">
        <f>SUM(S16:T16)</f>
        <v>8167</v>
      </c>
      <c r="W16" s="2"/>
    </row>
    <row r="17" spans="1:25" ht="18.600000000000001" customHeight="1" x14ac:dyDescent="0.2">
      <c r="A17" s="26"/>
      <c r="B17" s="27"/>
      <c r="C17" s="6" t="s">
        <v>4</v>
      </c>
      <c r="D17" s="4">
        <f t="shared" ref="D17:K17" si="1">SUM(D15:D16)</f>
        <v>49</v>
      </c>
      <c r="E17" s="4">
        <f t="shared" si="1"/>
        <v>2517</v>
      </c>
      <c r="F17" s="4">
        <f t="shared" si="1"/>
        <v>2566</v>
      </c>
      <c r="G17" s="4">
        <f t="shared" si="1"/>
        <v>26</v>
      </c>
      <c r="H17" s="4">
        <f t="shared" si="1"/>
        <v>1103</v>
      </c>
      <c r="I17" s="4">
        <f t="shared" si="1"/>
        <v>1129</v>
      </c>
      <c r="J17" s="4">
        <f t="shared" si="1"/>
        <v>22</v>
      </c>
      <c r="K17" s="4">
        <f t="shared" si="1"/>
        <v>2987</v>
      </c>
      <c r="L17" s="4">
        <f>SUM(J17:K17)</f>
        <v>3009</v>
      </c>
      <c r="M17" s="4">
        <f t="shared" ref="M17:T17" si="2">SUM(M15:M16)</f>
        <v>5</v>
      </c>
      <c r="N17" s="4">
        <f t="shared" si="2"/>
        <v>3752</v>
      </c>
      <c r="O17" s="4">
        <f t="shared" si="2"/>
        <v>3757</v>
      </c>
      <c r="P17" s="4">
        <f t="shared" si="2"/>
        <v>6</v>
      </c>
      <c r="Q17" s="4">
        <f t="shared" si="2"/>
        <v>2920</v>
      </c>
      <c r="R17" s="4">
        <f t="shared" si="2"/>
        <v>2926</v>
      </c>
      <c r="S17" s="4">
        <f t="shared" si="2"/>
        <v>108</v>
      </c>
      <c r="T17" s="4">
        <f t="shared" si="2"/>
        <v>13279</v>
      </c>
      <c r="U17" s="4">
        <f>SUM(S17:T17)</f>
        <v>13387</v>
      </c>
      <c r="W17" s="2"/>
    </row>
    <row r="18" spans="1:25" ht="18.600000000000001" customHeight="1" x14ac:dyDescent="0.2">
      <c r="A18" s="26" t="s">
        <v>11</v>
      </c>
      <c r="B18" s="27" t="s">
        <v>7</v>
      </c>
      <c r="C18" s="18" t="s">
        <v>8</v>
      </c>
      <c r="D18" s="8">
        <f>SUM('[1]دائرة الصحة ابوظبي'!E6)</f>
        <v>281</v>
      </c>
      <c r="E18" s="8">
        <f>SUM('[1]دائرة الصحة ابوظبي'!E9)</f>
        <v>2209</v>
      </c>
      <c r="F18" s="7">
        <f>SUM(D18:E18)</f>
        <v>2490</v>
      </c>
      <c r="G18" s="8">
        <f>SUM('[1]دائرة الصحة ابوظبي'!F6)</f>
        <v>36</v>
      </c>
      <c r="H18" s="8">
        <f>SUM('[1]دائرة الصحة ابوظبي'!F9)</f>
        <v>119</v>
      </c>
      <c r="I18" s="4">
        <f t="shared" ref="I18:I25" si="3">SUM(G18:H18)</f>
        <v>155</v>
      </c>
      <c r="J18" s="8">
        <f>SUM('[1]دائرة الصحة ابوظبي'!G6)</f>
        <v>3</v>
      </c>
      <c r="K18" s="8">
        <f>SUM('[1]دائرة الصحة ابوظبي'!G9)</f>
        <v>568</v>
      </c>
      <c r="L18" s="4">
        <f>SUM(J18:K18)</f>
        <v>571</v>
      </c>
      <c r="M18" s="8">
        <f>SUM('[1]دائرة الصحة ابوظبي'!H6)</f>
        <v>6</v>
      </c>
      <c r="N18" s="8">
        <f>SUM('[1]دائرة الصحة ابوظبي'!H9)</f>
        <v>2416</v>
      </c>
      <c r="O18" s="4">
        <f>SUM(M18:N18)</f>
        <v>2422</v>
      </c>
      <c r="P18" s="8">
        <f>SUM('[1]دائرة الصحة ابوظبي'!I6)</f>
        <v>71</v>
      </c>
      <c r="Q18" s="8">
        <f>SUM('[1]دائرة الصحة ابوظبي'!I9)</f>
        <v>2213</v>
      </c>
      <c r="R18" s="4">
        <f>SUM(P18:Q18)</f>
        <v>2284</v>
      </c>
      <c r="S18" s="8">
        <f t="shared" ref="S18:U19" si="4">SUM(D18+G18+J18+M18+P18)</f>
        <v>397</v>
      </c>
      <c r="T18" s="8">
        <f t="shared" si="4"/>
        <v>7525</v>
      </c>
      <c r="U18" s="4">
        <f t="shared" si="4"/>
        <v>7922</v>
      </c>
      <c r="W18" s="1" t="s">
        <v>5</v>
      </c>
      <c r="Y18" s="1" t="s">
        <v>5</v>
      </c>
    </row>
    <row r="19" spans="1:25" ht="18.600000000000001" customHeight="1" x14ac:dyDescent="0.2">
      <c r="A19" s="26"/>
      <c r="B19" s="27"/>
      <c r="C19" s="18" t="s">
        <v>9</v>
      </c>
      <c r="D19" s="8">
        <f>SUM('[1]دائرة الصحة ابوظبي'!E7)</f>
        <v>698</v>
      </c>
      <c r="E19" s="8">
        <f>SUM('[1]دائرة الصحة ابوظبي'!E10)</f>
        <v>1049</v>
      </c>
      <c r="F19" s="7">
        <f>SUM(D19:E19)</f>
        <v>1747</v>
      </c>
      <c r="G19" s="8">
        <f>SUM('[1]دائرة الصحة ابوظبي'!F7)</f>
        <v>107</v>
      </c>
      <c r="H19" s="8">
        <f>SUM('[1]دائرة الصحة ابوظبي'!F10)</f>
        <v>89</v>
      </c>
      <c r="I19" s="4">
        <f t="shared" si="3"/>
        <v>196</v>
      </c>
      <c r="J19" s="8">
        <f>SUM('[1]دائرة الصحة ابوظبي'!G7)</f>
        <v>101</v>
      </c>
      <c r="K19" s="8">
        <f>SUM('[1]دائرة الصحة ابوظبي'!G10)</f>
        <v>558</v>
      </c>
      <c r="L19" s="4">
        <f>SUM(J19:K19)</f>
        <v>659</v>
      </c>
      <c r="M19" s="8">
        <f>SUM('[1]دائرة الصحة ابوظبي'!H7)</f>
        <v>180</v>
      </c>
      <c r="N19" s="8">
        <f>SUM('[1]دائرة الصحة ابوظبي'!H10)</f>
        <v>8116</v>
      </c>
      <c r="O19" s="4">
        <f>SUM(M19:N19)</f>
        <v>8296</v>
      </c>
      <c r="P19" s="8">
        <f>SUM('[1]دائرة الصحة ابوظبي'!I7)</f>
        <v>393</v>
      </c>
      <c r="Q19" s="8">
        <f>SUM('[1]دائرة الصحة ابوظبي'!I10)</f>
        <v>1940</v>
      </c>
      <c r="R19" s="4">
        <f>SUM(P19:Q19)</f>
        <v>2333</v>
      </c>
      <c r="S19" s="8">
        <f t="shared" si="4"/>
        <v>1479</v>
      </c>
      <c r="T19" s="8">
        <f t="shared" si="4"/>
        <v>11752</v>
      </c>
      <c r="U19" s="4">
        <f t="shared" si="4"/>
        <v>13231</v>
      </c>
    </row>
    <row r="20" spans="1:25" ht="18.600000000000001" customHeight="1" x14ac:dyDescent="0.2">
      <c r="A20" s="26"/>
      <c r="B20" s="27"/>
      <c r="C20" s="6" t="s">
        <v>4</v>
      </c>
      <c r="D20" s="4">
        <f>SUM(D18:D19)</f>
        <v>979</v>
      </c>
      <c r="E20" s="4">
        <f>SUM(E18:E19)</f>
        <v>3258</v>
      </c>
      <c r="F20" s="4">
        <f>SUM(F18:F19)</f>
        <v>4237</v>
      </c>
      <c r="G20" s="4">
        <f>SUM(G18:G19)</f>
        <v>143</v>
      </c>
      <c r="H20" s="4">
        <f>SUM(H18:H19)</f>
        <v>208</v>
      </c>
      <c r="I20" s="4">
        <f t="shared" si="3"/>
        <v>351</v>
      </c>
      <c r="J20" s="4">
        <f t="shared" ref="J20:U20" si="5">SUM(J18:J19)</f>
        <v>104</v>
      </c>
      <c r="K20" s="4">
        <f t="shared" si="5"/>
        <v>1126</v>
      </c>
      <c r="L20" s="4">
        <f t="shared" si="5"/>
        <v>1230</v>
      </c>
      <c r="M20" s="4">
        <f t="shared" si="5"/>
        <v>186</v>
      </c>
      <c r="N20" s="4">
        <f t="shared" si="5"/>
        <v>10532</v>
      </c>
      <c r="O20" s="4">
        <f t="shared" si="5"/>
        <v>10718</v>
      </c>
      <c r="P20" s="4">
        <f t="shared" si="5"/>
        <v>464</v>
      </c>
      <c r="Q20" s="4">
        <f t="shared" si="5"/>
        <v>4153</v>
      </c>
      <c r="R20" s="4">
        <f t="shared" si="5"/>
        <v>4617</v>
      </c>
      <c r="S20" s="4">
        <f t="shared" si="5"/>
        <v>1876</v>
      </c>
      <c r="T20" s="4">
        <f t="shared" si="5"/>
        <v>19277</v>
      </c>
      <c r="U20" s="4">
        <f t="shared" si="5"/>
        <v>21153</v>
      </c>
    </row>
    <row r="21" spans="1:25" ht="18.600000000000001" customHeight="1" x14ac:dyDescent="0.2">
      <c r="A21" s="26"/>
      <c r="B21" s="27" t="s">
        <v>10</v>
      </c>
      <c r="C21" s="18" t="s">
        <v>8</v>
      </c>
      <c r="D21" s="8">
        <f>SUM('[1]دائرة الصحة ابوظبي'!E15)</f>
        <v>33</v>
      </c>
      <c r="E21" s="8">
        <f>SUM('[1]دائرة الصحة ابوظبي'!E18)</f>
        <v>3294</v>
      </c>
      <c r="F21" s="4">
        <f>SUM(D21:E21)</f>
        <v>3327</v>
      </c>
      <c r="G21" s="8">
        <f>SUM('[1]دائرة الصحة ابوظبي'!F15)</f>
        <v>3</v>
      </c>
      <c r="H21" s="8">
        <f>SUM('[1]دائرة الصحة ابوظبي'!F18)</f>
        <v>871</v>
      </c>
      <c r="I21" s="4">
        <f t="shared" si="3"/>
        <v>874</v>
      </c>
      <c r="J21" s="8">
        <f>SUM('[1]دائرة الصحة ابوظبي'!G15)</f>
        <v>1</v>
      </c>
      <c r="K21" s="8">
        <f>SUM('[1]دائرة الصحة ابوظبي'!G18)</f>
        <v>1238</v>
      </c>
      <c r="L21" s="4">
        <f>SUM(J21:K21)</f>
        <v>1239</v>
      </c>
      <c r="M21" s="8">
        <f>SUM('[1]دائرة الصحة ابوظبي'!H15)</f>
        <v>1</v>
      </c>
      <c r="N21" s="8">
        <f>SUM('[1]دائرة الصحة ابوظبي'!H18)</f>
        <v>4194</v>
      </c>
      <c r="O21" s="4">
        <f>SUM(M21:N21)</f>
        <v>4195</v>
      </c>
      <c r="P21" s="8">
        <f>SUM('[1]دائرة الصحة ابوظبي'!I15)</f>
        <v>3</v>
      </c>
      <c r="Q21" s="8">
        <f>SUM('[1]دائرة الصحة ابوظبي'!I18)</f>
        <v>1789</v>
      </c>
      <c r="R21" s="4">
        <f>SUM(P21:Q21)</f>
        <v>1792</v>
      </c>
      <c r="S21" s="8">
        <f t="shared" ref="S21:U22" si="6">SUM(D21+G21+J21+M21+P21)</f>
        <v>41</v>
      </c>
      <c r="T21" s="8">
        <f t="shared" si="6"/>
        <v>11386</v>
      </c>
      <c r="U21" s="4">
        <f t="shared" si="6"/>
        <v>11427</v>
      </c>
      <c r="X21" s="1" t="s">
        <v>5</v>
      </c>
    </row>
    <row r="22" spans="1:25" ht="18.600000000000001" customHeight="1" x14ac:dyDescent="0.2">
      <c r="A22" s="26"/>
      <c r="B22" s="27"/>
      <c r="C22" s="18" t="s">
        <v>9</v>
      </c>
      <c r="D22" s="8">
        <f>SUM('[1]دائرة الصحة ابوظبي'!E16)</f>
        <v>34</v>
      </c>
      <c r="E22" s="8">
        <f>SUM('[1]دائرة الصحة ابوظبي'!E19)</f>
        <v>1846</v>
      </c>
      <c r="F22" s="4">
        <f>SUM(D22:E22)</f>
        <v>1880</v>
      </c>
      <c r="G22" s="8">
        <f>SUM('[1]دائرة الصحة ابوظبي'!F16)</f>
        <v>13</v>
      </c>
      <c r="H22" s="8">
        <f>SUM('[1]دائرة الصحة ابوظبي'!F19)</f>
        <v>682</v>
      </c>
      <c r="I22" s="4">
        <f t="shared" si="3"/>
        <v>695</v>
      </c>
      <c r="J22" s="8">
        <f>SUM('[1]دائرة الصحة ابوظبي'!G16)</f>
        <v>7</v>
      </c>
      <c r="K22" s="8">
        <f>SUM('[1]دائرة الصحة ابوظبي'!G19)</f>
        <v>1238</v>
      </c>
      <c r="L22" s="4">
        <f>SUM(J22:K22)</f>
        <v>1245</v>
      </c>
      <c r="M22" s="8">
        <f>SUM('[1]دائرة الصحة ابوظبي'!H16)</f>
        <v>1</v>
      </c>
      <c r="N22" s="8">
        <f>SUM('[1]دائرة الصحة ابوظبي'!H19)</f>
        <v>12654</v>
      </c>
      <c r="O22" s="4">
        <f>SUM(M22:N22)</f>
        <v>12655</v>
      </c>
      <c r="P22" s="8">
        <f>SUM('[1]دائرة الصحة ابوظبي'!I16)</f>
        <v>47</v>
      </c>
      <c r="Q22" s="8">
        <f>SUM('[1]دائرة الصحة ابوظبي'!I19)</f>
        <v>2327</v>
      </c>
      <c r="R22" s="4">
        <f>SUM(P22:Q22)</f>
        <v>2374</v>
      </c>
      <c r="S22" s="8">
        <f t="shared" si="6"/>
        <v>102</v>
      </c>
      <c r="T22" s="8">
        <f t="shared" si="6"/>
        <v>18747</v>
      </c>
      <c r="U22" s="4">
        <f t="shared" si="6"/>
        <v>18849</v>
      </c>
      <c r="X22" s="1" t="s">
        <v>5</v>
      </c>
    </row>
    <row r="23" spans="1:25" ht="18.600000000000001" customHeight="1" x14ac:dyDescent="0.2">
      <c r="A23" s="26"/>
      <c r="B23" s="27"/>
      <c r="C23" s="6" t="s">
        <v>4</v>
      </c>
      <c r="D23" s="4">
        <f>SUM(D21:D22)</f>
        <v>67</v>
      </c>
      <c r="E23" s="4">
        <f>SUM(E21:E22)</f>
        <v>5140</v>
      </c>
      <c r="F23" s="4">
        <f>SUM(F21:F22)</f>
        <v>5207</v>
      </c>
      <c r="G23" s="4">
        <f>SUM(G21:G22)</f>
        <v>16</v>
      </c>
      <c r="H23" s="4">
        <f>SUM(H21:H22)</f>
        <v>1553</v>
      </c>
      <c r="I23" s="4">
        <f t="shared" si="3"/>
        <v>1569</v>
      </c>
      <c r="J23" s="4">
        <f t="shared" ref="J23:U23" si="7">SUM(J21:J22)</f>
        <v>8</v>
      </c>
      <c r="K23" s="4">
        <f t="shared" si="7"/>
        <v>2476</v>
      </c>
      <c r="L23" s="4">
        <f t="shared" si="7"/>
        <v>2484</v>
      </c>
      <c r="M23" s="4">
        <f t="shared" si="7"/>
        <v>2</v>
      </c>
      <c r="N23" s="4">
        <f t="shared" si="7"/>
        <v>16848</v>
      </c>
      <c r="O23" s="4">
        <f t="shared" si="7"/>
        <v>16850</v>
      </c>
      <c r="P23" s="4">
        <f t="shared" si="7"/>
        <v>50</v>
      </c>
      <c r="Q23" s="4">
        <f t="shared" si="7"/>
        <v>4116</v>
      </c>
      <c r="R23" s="4">
        <f t="shared" si="7"/>
        <v>4166</v>
      </c>
      <c r="S23" s="4">
        <f t="shared" si="7"/>
        <v>143</v>
      </c>
      <c r="T23" s="4">
        <f t="shared" si="7"/>
        <v>30133</v>
      </c>
      <c r="U23" s="4">
        <f t="shared" si="7"/>
        <v>30276</v>
      </c>
      <c r="W23" s="1" t="s">
        <v>5</v>
      </c>
    </row>
    <row r="24" spans="1:25" ht="18.600000000000001" customHeight="1" x14ac:dyDescent="0.2">
      <c r="A24" s="26" t="s">
        <v>12</v>
      </c>
      <c r="B24" s="27" t="s">
        <v>7</v>
      </c>
      <c r="C24" s="18" t="s">
        <v>8</v>
      </c>
      <c r="D24" s="8">
        <f>SUM('[1]هيئة الصحة دبي'!E5)</f>
        <v>96</v>
      </c>
      <c r="E24" s="8">
        <f>SUM('[1]هيئة الصحة دبي'!E8)</f>
        <v>808</v>
      </c>
      <c r="F24" s="4">
        <f>SUM(D24:E24)</f>
        <v>904</v>
      </c>
      <c r="G24" s="8">
        <f>SUM('[1]هيئة الصحة دبي'!F5)</f>
        <v>17</v>
      </c>
      <c r="H24" s="8">
        <f>SUM('[1]هيئة الصحة دبي'!F8)</f>
        <v>31</v>
      </c>
      <c r="I24" s="4">
        <f t="shared" si="3"/>
        <v>48</v>
      </c>
      <c r="J24" s="8">
        <f>SUM('[1]هيئة الصحة دبي'!G5)</f>
        <v>3</v>
      </c>
      <c r="K24" s="8">
        <f>SUM('[1]هيئة الصحة دبي'!G8)</f>
        <v>151</v>
      </c>
      <c r="L24" s="4">
        <f>SUM(J24:K24)</f>
        <v>154</v>
      </c>
      <c r="M24" s="8">
        <f>SUM('[1]هيئة الصحة دبي'!H5)</f>
        <v>0</v>
      </c>
      <c r="N24" s="8">
        <f>SUM('[1]هيئة الصحة دبي'!H8)</f>
        <v>778</v>
      </c>
      <c r="O24" s="4">
        <f>SUM(M24:N24)</f>
        <v>778</v>
      </c>
      <c r="P24" s="8">
        <f>SUM('[1]هيئة الصحة دبي'!I5)</f>
        <v>20</v>
      </c>
      <c r="Q24" s="8">
        <f>SUM('[1]هيئة الصحة دبي'!I8)</f>
        <v>975</v>
      </c>
      <c r="R24" s="4">
        <f>SUM(P24:Q24)</f>
        <v>995</v>
      </c>
      <c r="S24" s="8">
        <f>SUM(D24+G24+J24+M24+P24)</f>
        <v>136</v>
      </c>
      <c r="T24" s="8">
        <f>SUM(E24+H24+K24+N24+Q24)</f>
        <v>2743</v>
      </c>
      <c r="U24" s="4">
        <f>SUM(S24:T24)</f>
        <v>2879</v>
      </c>
    </row>
    <row r="25" spans="1:25" ht="18.600000000000001" customHeight="1" x14ac:dyDescent="0.2">
      <c r="A25" s="26"/>
      <c r="B25" s="27"/>
      <c r="C25" s="18" t="s">
        <v>9</v>
      </c>
      <c r="D25" s="8">
        <f>SUM('[1]هيئة الصحة دبي'!E6)</f>
        <v>345</v>
      </c>
      <c r="E25" s="8">
        <f>SUM('[1]هيئة الصحة دبي'!E9)</f>
        <v>598</v>
      </c>
      <c r="F25" s="4">
        <f>SUM(D25:E25)</f>
        <v>943</v>
      </c>
      <c r="G25" s="8">
        <f>SUM('[1]هيئة الصحة دبي'!F6)</f>
        <v>96</v>
      </c>
      <c r="H25" s="8">
        <f>SUM('[1]هيئة الصحة دبي'!F9)</f>
        <v>34</v>
      </c>
      <c r="I25" s="4">
        <f t="shared" si="3"/>
        <v>130</v>
      </c>
      <c r="J25" s="8">
        <f>SUM('[1]هيئة الصحة دبي'!G6)</f>
        <v>54</v>
      </c>
      <c r="K25" s="8">
        <f>SUM('[1]هيئة الصحة دبي'!G9)</f>
        <v>79</v>
      </c>
      <c r="L25" s="4">
        <f>SUM(J25:K25)</f>
        <v>133</v>
      </c>
      <c r="M25" s="8">
        <f>SUM('[1]هيئة الصحة دبي'!H6)</f>
        <v>45</v>
      </c>
      <c r="N25" s="8">
        <f>SUM('[1]هيئة الصحة دبي'!H9)</f>
        <v>3822</v>
      </c>
      <c r="O25" s="4">
        <f>SUM(M25:N25)</f>
        <v>3867</v>
      </c>
      <c r="P25" s="8">
        <f>SUM('[1]هيئة الصحة دبي'!I6)</f>
        <v>264</v>
      </c>
      <c r="Q25" s="8">
        <f>SUM('[1]هيئة الصحة دبي'!I9)</f>
        <v>983</v>
      </c>
      <c r="R25" s="4">
        <f>SUM(P25:Q25)</f>
        <v>1247</v>
      </c>
      <c r="S25" s="8">
        <f>SUM(D25+G25+J25+M25+P25)</f>
        <v>804</v>
      </c>
      <c r="T25" s="8">
        <f>SUM(E25+H25+K25+N25+Q25)</f>
        <v>5516</v>
      </c>
      <c r="U25" s="4">
        <f>SUM(S25:T25)</f>
        <v>6320</v>
      </c>
      <c r="X25" s="1" t="s">
        <v>5</v>
      </c>
    </row>
    <row r="26" spans="1:25" ht="18.600000000000001" customHeight="1" x14ac:dyDescent="0.2">
      <c r="A26" s="26"/>
      <c r="B26" s="27"/>
      <c r="C26" s="6" t="s">
        <v>4</v>
      </c>
      <c r="D26" s="4">
        <f>SUM(D24:D25)</f>
        <v>441</v>
      </c>
      <c r="E26" s="4">
        <f>SUM(E24:E25)</f>
        <v>1406</v>
      </c>
      <c r="F26" s="4">
        <f>SUM(D26:E26)</f>
        <v>1847</v>
      </c>
      <c r="G26" s="4">
        <f t="shared" ref="G26:U26" si="8">SUM(G24:G25)</f>
        <v>113</v>
      </c>
      <c r="H26" s="4">
        <f t="shared" si="8"/>
        <v>65</v>
      </c>
      <c r="I26" s="4">
        <f t="shared" si="8"/>
        <v>178</v>
      </c>
      <c r="J26" s="4">
        <f t="shared" si="8"/>
        <v>57</v>
      </c>
      <c r="K26" s="4">
        <f t="shared" si="8"/>
        <v>230</v>
      </c>
      <c r="L26" s="4">
        <f t="shared" si="8"/>
        <v>287</v>
      </c>
      <c r="M26" s="4">
        <f t="shared" si="8"/>
        <v>45</v>
      </c>
      <c r="N26" s="4">
        <f t="shared" si="8"/>
        <v>4600</v>
      </c>
      <c r="O26" s="4">
        <f t="shared" si="8"/>
        <v>4645</v>
      </c>
      <c r="P26" s="4">
        <f t="shared" si="8"/>
        <v>284</v>
      </c>
      <c r="Q26" s="4">
        <f t="shared" si="8"/>
        <v>1958</v>
      </c>
      <c r="R26" s="4">
        <f t="shared" si="8"/>
        <v>2242</v>
      </c>
      <c r="S26" s="4">
        <f t="shared" si="8"/>
        <v>940</v>
      </c>
      <c r="T26" s="4">
        <f t="shared" si="8"/>
        <v>8259</v>
      </c>
      <c r="U26" s="4">
        <f t="shared" si="8"/>
        <v>9199</v>
      </c>
    </row>
    <row r="27" spans="1:25" ht="18.600000000000001" customHeight="1" x14ac:dyDescent="0.2">
      <c r="A27" s="26"/>
      <c r="B27" s="27" t="s">
        <v>10</v>
      </c>
      <c r="C27" s="18" t="s">
        <v>8</v>
      </c>
      <c r="D27" s="9">
        <f>SUM('[1]هيئة الصحة دبي'!E14)</f>
        <v>78</v>
      </c>
      <c r="E27" s="9">
        <f>SUM('[1]هيئة الصحة دبي'!E17)</f>
        <v>3449</v>
      </c>
      <c r="F27" s="5">
        <f>SUM(D27:E27)</f>
        <v>3527</v>
      </c>
      <c r="G27" s="9">
        <f>SUM('[1]هيئة الصحة دبي'!F14)</f>
        <v>37</v>
      </c>
      <c r="H27" s="9">
        <f>SUM('[1]هيئة الصحة دبي'!F17)</f>
        <v>953</v>
      </c>
      <c r="I27" s="5">
        <f>SUM(G27:H27)</f>
        <v>990</v>
      </c>
      <c r="J27" s="9">
        <f>SUM('[1]هيئة الصحة دبي'!G14)</f>
        <v>6</v>
      </c>
      <c r="K27" s="9">
        <f>SUM('[1]هيئة الصحة دبي'!G17)</f>
        <v>287</v>
      </c>
      <c r="L27" s="5">
        <f>SUM(J27:K27)</f>
        <v>293</v>
      </c>
      <c r="M27" s="9">
        <f>SUM('[1]هيئة الصحة دبي'!H14)</f>
        <v>4</v>
      </c>
      <c r="N27" s="9">
        <f>SUM('[1]هيئة الصحة دبي'!H17)</f>
        <v>1822</v>
      </c>
      <c r="O27" s="5">
        <f>SUM(M27:N27)</f>
        <v>1826</v>
      </c>
      <c r="P27" s="9">
        <f>SUM('[1]هيئة الصحة دبي'!I14)</f>
        <v>12</v>
      </c>
      <c r="Q27" s="9">
        <f>SUM('[1]هيئة الصحة دبي'!I17)</f>
        <v>1974</v>
      </c>
      <c r="R27" s="5">
        <f>SUM(P27:Q27)</f>
        <v>1986</v>
      </c>
      <c r="S27" s="9">
        <f>SUM(D27+G27+J27+M27+P27)</f>
        <v>137</v>
      </c>
      <c r="T27" s="9">
        <f>SUM(E27+H27+K27+N27+Q27)</f>
        <v>8485</v>
      </c>
      <c r="U27" s="5">
        <f>SUM(S27:T27)</f>
        <v>8622</v>
      </c>
    </row>
    <row r="28" spans="1:25" ht="18.600000000000001" customHeight="1" x14ac:dyDescent="0.2">
      <c r="A28" s="26"/>
      <c r="B28" s="27"/>
      <c r="C28" s="18" t="s">
        <v>9</v>
      </c>
      <c r="D28" s="9">
        <f>SUM('[1]هيئة الصحة دبي'!E15)</f>
        <v>57</v>
      </c>
      <c r="E28" s="9">
        <f>SUM('[1]هيئة الصحة دبي'!E18)</f>
        <v>2278</v>
      </c>
      <c r="F28" s="5">
        <f>SUM(D28:E28)</f>
        <v>2335</v>
      </c>
      <c r="G28" s="9">
        <f>SUM('[1]هيئة الصحة دبي'!F15)</f>
        <v>67</v>
      </c>
      <c r="H28" s="9">
        <f>SUM('[1]هيئة الصحة دبي'!F18)</f>
        <v>955</v>
      </c>
      <c r="I28" s="5">
        <f>SUM(G28:H28)</f>
        <v>1022</v>
      </c>
      <c r="J28" s="9">
        <f>SUM('[1]هيئة الصحة دبي'!G15)</f>
        <v>76</v>
      </c>
      <c r="K28" s="9">
        <f>SUM('[1]هيئة الصحة دبي'!G18)</f>
        <v>137</v>
      </c>
      <c r="L28" s="5">
        <f>SUM(J28:K28)</f>
        <v>213</v>
      </c>
      <c r="M28" s="9">
        <f>SUM('[1]هيئة الصحة دبي'!H15)</f>
        <v>20</v>
      </c>
      <c r="N28" s="9">
        <f>SUM('[1]هيئة الصحة دبي'!H18)</f>
        <v>9529</v>
      </c>
      <c r="O28" s="5">
        <f>SUM(M28:N28)</f>
        <v>9549</v>
      </c>
      <c r="P28" s="9">
        <f>SUM('[1]هيئة الصحة دبي'!I15)</f>
        <v>33</v>
      </c>
      <c r="Q28" s="9">
        <f>SUM('[1]هيئة الصحة دبي'!I18)</f>
        <v>3090</v>
      </c>
      <c r="R28" s="5">
        <f>SUM(P28:Q28)</f>
        <v>3123</v>
      </c>
      <c r="S28" s="9">
        <f>SUM(D28+G28+J28+M28+P28)</f>
        <v>253</v>
      </c>
      <c r="T28" s="9">
        <f>SUM(E28+H28+K28+N28+Q28)</f>
        <v>15989</v>
      </c>
      <c r="U28" s="5">
        <f>SUM(S28:T28)</f>
        <v>16242</v>
      </c>
    </row>
    <row r="29" spans="1:25" ht="18.600000000000001" customHeight="1" x14ac:dyDescent="0.2">
      <c r="A29" s="26"/>
      <c r="B29" s="27"/>
      <c r="C29" s="6" t="s">
        <v>4</v>
      </c>
      <c r="D29" s="5">
        <f t="shared" ref="D29:U29" si="9">SUM(D27:D28)</f>
        <v>135</v>
      </c>
      <c r="E29" s="5">
        <f t="shared" si="9"/>
        <v>5727</v>
      </c>
      <c r="F29" s="5">
        <f t="shared" si="9"/>
        <v>5862</v>
      </c>
      <c r="G29" s="5">
        <f t="shared" si="9"/>
        <v>104</v>
      </c>
      <c r="H29" s="5">
        <f t="shared" si="9"/>
        <v>1908</v>
      </c>
      <c r="I29" s="5">
        <f t="shared" si="9"/>
        <v>2012</v>
      </c>
      <c r="J29" s="5">
        <f t="shared" si="9"/>
        <v>82</v>
      </c>
      <c r="K29" s="5">
        <f t="shared" si="9"/>
        <v>424</v>
      </c>
      <c r="L29" s="5">
        <f t="shared" si="9"/>
        <v>506</v>
      </c>
      <c r="M29" s="5">
        <f t="shared" si="9"/>
        <v>24</v>
      </c>
      <c r="N29" s="5">
        <f t="shared" si="9"/>
        <v>11351</v>
      </c>
      <c r="O29" s="5">
        <f t="shared" si="9"/>
        <v>11375</v>
      </c>
      <c r="P29" s="5">
        <f t="shared" si="9"/>
        <v>45</v>
      </c>
      <c r="Q29" s="5">
        <f t="shared" si="9"/>
        <v>5064</v>
      </c>
      <c r="R29" s="5">
        <f t="shared" si="9"/>
        <v>5109</v>
      </c>
      <c r="S29" s="5">
        <f t="shared" si="9"/>
        <v>390</v>
      </c>
      <c r="T29" s="5">
        <f t="shared" si="9"/>
        <v>24474</v>
      </c>
      <c r="U29" s="5">
        <f t="shared" si="9"/>
        <v>24864</v>
      </c>
    </row>
    <row r="30" spans="1:25" ht="18.600000000000001" customHeight="1" x14ac:dyDescent="0.2">
      <c r="A30" s="26" t="s">
        <v>13</v>
      </c>
      <c r="B30" s="27" t="s">
        <v>7</v>
      </c>
      <c r="C30" s="17" t="s">
        <v>8</v>
      </c>
      <c r="D30" s="8">
        <f>SUM('[1]مستشفى خليفه  بام القيوي'!G7)</f>
        <v>4</v>
      </c>
      <c r="E30" s="8">
        <f>SUM('[1]مستشفى خليفه  بام القيوي'!G10)</f>
        <v>85</v>
      </c>
      <c r="F30" s="4">
        <f>SUM(D30:E30)</f>
        <v>89</v>
      </c>
      <c r="G30" s="8">
        <f>SUM('[1]مستشفى خليفه  بام القيوي'!H7)</f>
        <v>0</v>
      </c>
      <c r="H30" s="8">
        <f>SUM('[1]مستشفى خليفه  بام القيوي'!H10)</f>
        <v>2</v>
      </c>
      <c r="I30" s="4">
        <f>SUM(G30:H30)</f>
        <v>2</v>
      </c>
      <c r="J30" s="20">
        <f>SUM('[1]مستشفى خليفه  بام القيوي'!L7)</f>
        <v>0</v>
      </c>
      <c r="K30" s="8">
        <f>SUM('[1]مستشفى خليفه  بام القيوي'!L10)</f>
        <v>12</v>
      </c>
      <c r="L30" s="4">
        <f>SUM(J30:K30)</f>
        <v>12</v>
      </c>
      <c r="M30" s="8">
        <f>SUM('[1]مستشفى خليفه  بام القيوي'!J7)</f>
        <v>1</v>
      </c>
      <c r="N30" s="8">
        <f>SUM('[1]مستشفى خليفه  بام القيوي'!J10)</f>
        <v>57</v>
      </c>
      <c r="O30" s="4">
        <f>SUM(M30:N30)</f>
        <v>58</v>
      </c>
      <c r="P30" s="8">
        <f>SUM('[1]مستشفى خليفه  بام القيوي'!I7+'[1]مستشفى خليفه  بام القيوي'!M7+'[1]مستشفى خليفه  بام القيوي'!N7+'[1]مستشفى خليفه  بام القيوي'!O7)</f>
        <v>0</v>
      </c>
      <c r="Q30" s="8">
        <f>SUM('[1]مستشفى خليفه  بام القيوي'!I10+'[1]مستشفى خليفه  بام القيوي'!M10+'[1]مستشفى خليفه  بام القيوي'!N10+'[1]مستشفى خليفه  بام القيوي'!O10)</f>
        <v>37</v>
      </c>
      <c r="R30" s="4">
        <f>SUM(P30:Q30)</f>
        <v>37</v>
      </c>
      <c r="S30" s="8">
        <f>SUM(D30+G30+J30+M30+P30)</f>
        <v>5</v>
      </c>
      <c r="T30" s="8">
        <f>SUM(E30+H30+K30+N30+Q30)</f>
        <v>193</v>
      </c>
      <c r="U30" s="4">
        <f>SUM(S30:T30)</f>
        <v>198</v>
      </c>
    </row>
    <row r="31" spans="1:25" ht="18.600000000000001" customHeight="1" x14ac:dyDescent="0.2">
      <c r="A31" s="26"/>
      <c r="B31" s="27"/>
      <c r="C31" s="17" t="s">
        <v>9</v>
      </c>
      <c r="D31" s="8">
        <f>SUM('[1]مستشفى خليفه  بام القيوي'!G8)</f>
        <v>1</v>
      </c>
      <c r="E31" s="8">
        <f>SUM('[1]مستشفى خليفه  بام القيوي'!G11)</f>
        <v>31</v>
      </c>
      <c r="F31" s="4">
        <f>SUM(D31:E31)</f>
        <v>32</v>
      </c>
      <c r="G31" s="8">
        <f>SUM('[1]مستشفى خليفه  بام القيوي'!H8)</f>
        <v>1</v>
      </c>
      <c r="H31" s="8">
        <f>SUM('[1]مستشفى خليفه  بام القيوي'!H11)</f>
        <v>2</v>
      </c>
      <c r="I31" s="4">
        <f>SUM(G31:H31)</f>
        <v>3</v>
      </c>
      <c r="J31" s="8">
        <f>SUM('[1]مستشفى خليفه  بام القيوي'!L8)</f>
        <v>1</v>
      </c>
      <c r="K31" s="8">
        <f>SUM('[1]مستشفى خليفه  بام القيوي'!L11)</f>
        <v>8</v>
      </c>
      <c r="L31" s="4">
        <f>SUM(J31:K31)</f>
        <v>9</v>
      </c>
      <c r="M31" s="8">
        <f>SUM('[1]مستشفى خليفه  بام القيوي'!J8)</f>
        <v>3</v>
      </c>
      <c r="N31" s="8">
        <f>SUM('[1]مستشفى خليفه  بام القيوي'!J11)</f>
        <v>253</v>
      </c>
      <c r="O31" s="4">
        <f>SUM(M31:N31)</f>
        <v>256</v>
      </c>
      <c r="P31" s="8">
        <f>SUM('[1]مستشفى خليفه  بام القيوي'!I8+'[1]مستشفى خليفه  بام القيوي'!M8+'[1]مستشفى خليفه  بام القيوي'!N8+'[1]مستشفى خليفه  بام القيوي'!O8)</f>
        <v>5</v>
      </c>
      <c r="Q31" s="8">
        <f>SUM('[1]مستشفى خليفه  بام القيوي'!I11+'[1]مستشفى خليفه  بام القيوي'!M11+'[1]مستشفى خليفه  بام القيوي'!N11+'[1]مستشفى خليفه  بام القيوي'!O11)</f>
        <v>53</v>
      </c>
      <c r="R31" s="4">
        <f>SUM(P31:Q31)</f>
        <v>58</v>
      </c>
      <c r="S31" s="8">
        <f>SUM(D31+G31+J31+M31+P31)</f>
        <v>11</v>
      </c>
      <c r="T31" s="8">
        <f>SUM(E31+H31+K31+N31+Q31)</f>
        <v>347</v>
      </c>
      <c r="U31" s="4">
        <f>SUM(S31:T31)</f>
        <v>358</v>
      </c>
    </row>
    <row r="32" spans="1:25" ht="18.600000000000001" customHeight="1" x14ac:dyDescent="0.2">
      <c r="A32" s="26"/>
      <c r="B32" s="27"/>
      <c r="C32" s="16" t="s">
        <v>4</v>
      </c>
      <c r="D32" s="4">
        <f t="shared" ref="D32:U32" si="10">SUM(D30:D31)</f>
        <v>5</v>
      </c>
      <c r="E32" s="4">
        <f t="shared" si="10"/>
        <v>116</v>
      </c>
      <c r="F32" s="4">
        <f t="shared" si="10"/>
        <v>121</v>
      </c>
      <c r="G32" s="4">
        <f t="shared" si="10"/>
        <v>1</v>
      </c>
      <c r="H32" s="4">
        <f t="shared" si="10"/>
        <v>4</v>
      </c>
      <c r="I32" s="4">
        <f t="shared" si="10"/>
        <v>5</v>
      </c>
      <c r="J32" s="7">
        <f t="shared" si="10"/>
        <v>1</v>
      </c>
      <c r="K32" s="7">
        <f t="shared" si="10"/>
        <v>20</v>
      </c>
      <c r="L32" s="4">
        <f t="shared" si="10"/>
        <v>21</v>
      </c>
      <c r="M32" s="4">
        <f t="shared" si="10"/>
        <v>4</v>
      </c>
      <c r="N32" s="4">
        <f t="shared" si="10"/>
        <v>310</v>
      </c>
      <c r="O32" s="4">
        <f t="shared" si="10"/>
        <v>314</v>
      </c>
      <c r="P32" s="4">
        <f t="shared" si="10"/>
        <v>5</v>
      </c>
      <c r="Q32" s="4">
        <f t="shared" si="10"/>
        <v>90</v>
      </c>
      <c r="R32" s="4">
        <f t="shared" si="10"/>
        <v>95</v>
      </c>
      <c r="S32" s="4">
        <f t="shared" si="10"/>
        <v>16</v>
      </c>
      <c r="T32" s="4">
        <f t="shared" si="10"/>
        <v>540</v>
      </c>
      <c r="U32" s="4">
        <f t="shared" si="10"/>
        <v>556</v>
      </c>
      <c r="X32" s="1" t="s">
        <v>5</v>
      </c>
    </row>
    <row r="33" spans="1:21" ht="18.600000000000001" customHeight="1" x14ac:dyDescent="0.2">
      <c r="A33" s="26" t="s">
        <v>14</v>
      </c>
      <c r="B33" s="27" t="s">
        <v>7</v>
      </c>
      <c r="C33" s="17" t="s">
        <v>8</v>
      </c>
      <c r="D33" s="10">
        <f>SUM('[1]مستشفى خليفة  راس الخيمة'!G7)</f>
        <v>1</v>
      </c>
      <c r="E33" s="10">
        <f>SUM('[1]مستشفى خليفة  راس الخيمة'!G10)</f>
        <v>90</v>
      </c>
      <c r="F33" s="16">
        <f>SUM(D33:E33)</f>
        <v>91</v>
      </c>
      <c r="G33" s="10">
        <f>SUM('[1]مستشفى خليفة  راس الخيمة'!H7)</f>
        <v>0</v>
      </c>
      <c r="H33" s="10">
        <f>SUM('[1]مستشفى خليفة  راس الخيمة'!H10)</f>
        <v>0</v>
      </c>
      <c r="I33" s="16">
        <f>SUM(G33:H33)</f>
        <v>0</v>
      </c>
      <c r="J33" s="21">
        <f>SUM('[1]مستشفى خليفة  راس الخيمة'!L7)</f>
        <v>0</v>
      </c>
      <c r="K33" s="21">
        <f>SUM('[1]مستشفى خليفة  راس الخيمة'!L10)</f>
        <v>14</v>
      </c>
      <c r="L33" s="16">
        <f>SUM(J33:K33)</f>
        <v>14</v>
      </c>
      <c r="M33" s="10">
        <f>SUM('[1]مستشفى خليفة  راس الخيمة'!J7+'[1]مستشفى خليفة  راس الخيمة'!K7)</f>
        <v>0</v>
      </c>
      <c r="N33" s="10">
        <f>SUM('[1]مستشفى خليفة  راس الخيمة'!J10+'[1]مستشفى خليفة  راس الخيمة'!K10)</f>
        <v>110</v>
      </c>
      <c r="O33" s="16">
        <f>SUM(M33:N33)</f>
        <v>110</v>
      </c>
      <c r="P33" s="10">
        <f>SUM('[1]مستشفى خليفة  راس الخيمة'!I7+'[1]مستشفى خليفة  راس الخيمة'!M7+'[1]مستشفى خليفة  راس الخيمة'!N7+'[1]مستشفى خليفة  راس الخيمة'!O7)</f>
        <v>0</v>
      </c>
      <c r="Q33" s="10">
        <f>SUM('[1]مستشفى خليفة  راس الخيمة'!I10+'[1]مستشفى خليفة  راس الخيمة'!M10+'[1]مستشفى خليفة  راس الخيمة'!N10+'[1]مستشفى خليفة  راس الخيمة'!O10)</f>
        <v>63</v>
      </c>
      <c r="R33" s="16">
        <f>SUM(P33:Q33)</f>
        <v>63</v>
      </c>
      <c r="S33" s="10">
        <f>SUM(D33+G33+J33+M33+P33)</f>
        <v>1</v>
      </c>
      <c r="T33" s="10">
        <f>SUM(E33+H33+K33+N33+Q33)</f>
        <v>277</v>
      </c>
      <c r="U33" s="16">
        <f>SUM(S33:T33)</f>
        <v>278</v>
      </c>
    </row>
    <row r="34" spans="1:21" ht="18.600000000000001" customHeight="1" x14ac:dyDescent="0.2">
      <c r="A34" s="26"/>
      <c r="B34" s="27"/>
      <c r="C34" s="17" t="s">
        <v>9</v>
      </c>
      <c r="D34" s="10">
        <f>SUM('[1]مستشفى خليفة  راس الخيمة'!G8)</f>
        <v>2</v>
      </c>
      <c r="E34" s="10">
        <f>SUM('[1]مستشفى خليفة  راس الخيمة'!G11)</f>
        <v>35</v>
      </c>
      <c r="F34" s="16">
        <f>SUM(D34:E34)</f>
        <v>37</v>
      </c>
      <c r="G34" s="10">
        <f>SUM('[1]مستشفى خليفة  راس الخيمة'!H8)</f>
        <v>0</v>
      </c>
      <c r="H34" s="10">
        <f>SUM('[1]مستشفى خليفة  راس الخيمة'!H11)</f>
        <v>0</v>
      </c>
      <c r="I34" s="16">
        <f>SUM(G34:H34)</f>
        <v>0</v>
      </c>
      <c r="J34" s="21">
        <f>SUM('[1]مستشفى خليفة  راس الخيمة'!L8)</f>
        <v>2</v>
      </c>
      <c r="K34" s="21">
        <f>SUM('[1]مستشفى خليفة  راس الخيمة'!L11)</f>
        <v>8</v>
      </c>
      <c r="L34" s="16">
        <f>SUM(J34:K34)</f>
        <v>10</v>
      </c>
      <c r="M34" s="10">
        <f>SUM('[1]مستشفى خليفة  راس الخيمة'!J8+'[1]مستشفى خليفة  راس الخيمة'!K8)</f>
        <v>1</v>
      </c>
      <c r="N34" s="10">
        <f>SUM('[1]مستشفى خليفة  راس الخيمة'!J11+'[1]مستشفى خليفة  راس الخيمة'!K11)</f>
        <v>252</v>
      </c>
      <c r="O34" s="16">
        <f>SUM(M34:N34)</f>
        <v>253</v>
      </c>
      <c r="P34" s="10">
        <f>SUM('[1]مستشفى خليفة  راس الخيمة'!I8+'[1]مستشفى خليفة  راس الخيمة'!M8+'[1]مستشفى خليفة  راس الخيمة'!N8+'[1]مستشفى خليفة  راس الخيمة'!O8)</f>
        <v>2</v>
      </c>
      <c r="Q34" s="10">
        <f>SUM('[1]مستشفى خليفة  راس الخيمة'!I11+'[1]مستشفى خليفة  راس الخيمة'!M11+'[1]مستشفى خليفة  راس الخيمة'!N11+'[1]مستشفى خليفة  راس الخيمة'!O11)</f>
        <v>44</v>
      </c>
      <c r="R34" s="16">
        <f>SUM(P34:Q34)</f>
        <v>46</v>
      </c>
      <c r="S34" s="10">
        <f>SUM(D34+G34+J34+M34+P34)</f>
        <v>7</v>
      </c>
      <c r="T34" s="10">
        <f>SUM(E34+H34+K34+N34+Q34)</f>
        <v>339</v>
      </c>
      <c r="U34" s="16">
        <f>SUM(S34:T34)</f>
        <v>346</v>
      </c>
    </row>
    <row r="35" spans="1:21" ht="18.600000000000001" customHeight="1" x14ac:dyDescent="0.2">
      <c r="A35" s="26"/>
      <c r="B35" s="27"/>
      <c r="C35" s="16" t="s">
        <v>4</v>
      </c>
      <c r="D35" s="16">
        <f t="shared" ref="D35:U35" si="11">SUM(D33:D34)</f>
        <v>3</v>
      </c>
      <c r="E35" s="16">
        <f t="shared" si="11"/>
        <v>125</v>
      </c>
      <c r="F35" s="16">
        <f t="shared" si="11"/>
        <v>128</v>
      </c>
      <c r="G35" s="16">
        <f t="shared" si="11"/>
        <v>0</v>
      </c>
      <c r="H35" s="16">
        <f t="shared" si="11"/>
        <v>0</v>
      </c>
      <c r="I35" s="16">
        <f t="shared" si="11"/>
        <v>0</v>
      </c>
      <c r="J35" s="16">
        <f t="shared" si="11"/>
        <v>2</v>
      </c>
      <c r="K35" s="16">
        <f t="shared" si="11"/>
        <v>22</v>
      </c>
      <c r="L35" s="16">
        <f t="shared" si="11"/>
        <v>24</v>
      </c>
      <c r="M35" s="16">
        <f t="shared" si="11"/>
        <v>1</v>
      </c>
      <c r="N35" s="16">
        <f t="shared" si="11"/>
        <v>362</v>
      </c>
      <c r="O35" s="16">
        <f t="shared" si="11"/>
        <v>363</v>
      </c>
      <c r="P35" s="16">
        <f t="shared" si="11"/>
        <v>2</v>
      </c>
      <c r="Q35" s="16">
        <f t="shared" si="11"/>
        <v>107</v>
      </c>
      <c r="R35" s="16">
        <f t="shared" si="11"/>
        <v>109</v>
      </c>
      <c r="S35" s="16">
        <f t="shared" si="11"/>
        <v>8</v>
      </c>
      <c r="T35" s="16">
        <f t="shared" si="11"/>
        <v>616</v>
      </c>
      <c r="U35" s="16">
        <f t="shared" si="11"/>
        <v>624</v>
      </c>
    </row>
    <row r="36" spans="1:21" ht="18.600000000000001" customHeight="1" x14ac:dyDescent="0.2">
      <c r="A36" s="26" t="s">
        <v>15</v>
      </c>
      <c r="B36" s="27" t="s">
        <v>7</v>
      </c>
      <c r="C36" s="17" t="s">
        <v>8</v>
      </c>
      <c r="D36" s="11">
        <f>SUM('[1]خليفة العام بعجمان'!G7)</f>
        <v>0</v>
      </c>
      <c r="E36" s="11">
        <f>SUM('[1]خليفة العام بعجمان'!G10)</f>
        <v>72</v>
      </c>
      <c r="F36" s="15">
        <f>SUM(D36:E36)</f>
        <v>72</v>
      </c>
      <c r="G36" s="11">
        <f>SUM('[1]خليفة العام بعجمان'!H7)</f>
        <v>0</v>
      </c>
      <c r="H36" s="11">
        <v>0</v>
      </c>
      <c r="I36" s="15">
        <f>SUM(G36:H36)</f>
        <v>0</v>
      </c>
      <c r="J36" s="11">
        <f>SUM('[1]خليفة العام بعجمان'!L7)</f>
        <v>0</v>
      </c>
      <c r="K36" s="11">
        <f>SUM('[1]خليفة العام بعجمان'!L10)</f>
        <v>3</v>
      </c>
      <c r="L36" s="15">
        <f>SUM(J36:K36)</f>
        <v>3</v>
      </c>
      <c r="M36" s="11">
        <f>SUM('[1]خليفة العام بعجمان'!J7+'[1]خليفة العام بعجمان'!K7)</f>
        <v>0</v>
      </c>
      <c r="N36" s="11">
        <f>SUM('[1]خليفة العام بعجمان'!J10+'[1]خليفة العام بعجمان'!K10)</f>
        <v>50</v>
      </c>
      <c r="O36" s="15">
        <f>SUM(M36:N36)</f>
        <v>50</v>
      </c>
      <c r="P36" s="11">
        <f>SUM('[1]خليفة العام بعجمان'!I7+'[1]خليفة العام بعجمان'!M7+'[1]خليفة العام بعجمان'!N7+'[1]خليفة العام بعجمان'!O7)</f>
        <v>0</v>
      </c>
      <c r="Q36" s="11">
        <f>SUM('[1]خليفة العام بعجمان'!I10+'[1]خليفة العام بعجمان'!M10+'[1]خليفة العام بعجمان'!N10+'[1]خليفة العام بعجمان'!O10)</f>
        <v>27</v>
      </c>
      <c r="R36" s="15">
        <f>SUM(P36:Q36)</f>
        <v>27</v>
      </c>
      <c r="S36" s="11">
        <f>SUM(D36+G36+J36+M36+P36)</f>
        <v>0</v>
      </c>
      <c r="T36" s="11">
        <f>SUM(E36+H36+K36+N36+Q36)</f>
        <v>152</v>
      </c>
      <c r="U36" s="15">
        <f>SUM(S36:T36)</f>
        <v>152</v>
      </c>
    </row>
    <row r="37" spans="1:21" ht="18.600000000000001" customHeight="1" x14ac:dyDescent="0.2">
      <c r="A37" s="26"/>
      <c r="B37" s="27"/>
      <c r="C37" s="17" t="s">
        <v>9</v>
      </c>
      <c r="D37" s="11">
        <f>SUM('[1]خليفة العام بعجمان'!G8)</f>
        <v>7</v>
      </c>
      <c r="E37" s="11">
        <f>SUM('[1]خليفة العام بعجمان'!G11)</f>
        <v>13</v>
      </c>
      <c r="F37" s="15">
        <f>SUM(D37:E37)</f>
        <v>20</v>
      </c>
      <c r="G37" s="11">
        <v>0</v>
      </c>
      <c r="H37" s="11">
        <v>0</v>
      </c>
      <c r="I37" s="15">
        <f>SUM(G37:H37)</f>
        <v>0</v>
      </c>
      <c r="J37" s="11">
        <f>SUM('[1]خليفة العام بعجمان'!L8)</f>
        <v>8</v>
      </c>
      <c r="K37" s="11">
        <f>SUM('[1]خليفة العام بعجمان'!L11)</f>
        <v>4</v>
      </c>
      <c r="L37" s="15">
        <f>SUM(J37:K37)</f>
        <v>12</v>
      </c>
      <c r="M37" s="11">
        <f>SUM('[1]خليفة العام بعجمان'!J8+'[1]خليفة العام بعجمان'!K8)</f>
        <v>5</v>
      </c>
      <c r="N37" s="11">
        <f>SUM('[1]خليفة العام بعجمان'!J11+'[1]خليفة العام بعجمان'!K11)</f>
        <v>174</v>
      </c>
      <c r="O37" s="15">
        <f>SUM(M37:N37)</f>
        <v>179</v>
      </c>
      <c r="P37" s="11">
        <f>SUM('[1]خليفة العام بعجمان'!I8+'[1]خليفة العام بعجمان'!M8+'[1]خليفة العام بعجمان'!N8+'[1]خليفة العام بعجمان'!O8)</f>
        <v>23</v>
      </c>
      <c r="Q37" s="11">
        <f>SUM('[1]خليفة العام بعجمان'!I11+'[1]خليفة العام بعجمان'!M11+'[1]خليفة العام بعجمان'!N11+'[1]خليفة العام بعجمان'!O11)</f>
        <v>30</v>
      </c>
      <c r="R37" s="15">
        <f>SUM(P37:Q37)</f>
        <v>53</v>
      </c>
      <c r="S37" s="11">
        <f>SUM(D37+G37+J37+M37+P37)</f>
        <v>43</v>
      </c>
      <c r="T37" s="11">
        <f>SUM(E37+H37+K37+N37+Q37)</f>
        <v>221</v>
      </c>
      <c r="U37" s="15">
        <f>SUM(S37:T37)</f>
        <v>264</v>
      </c>
    </row>
    <row r="38" spans="1:21" ht="18.600000000000001" customHeight="1" x14ac:dyDescent="0.2">
      <c r="A38" s="26"/>
      <c r="B38" s="27"/>
      <c r="C38" s="16" t="s">
        <v>4</v>
      </c>
      <c r="D38" s="15">
        <f t="shared" ref="D38:U38" si="12">SUM(D36:D37)</f>
        <v>7</v>
      </c>
      <c r="E38" s="15">
        <f t="shared" si="12"/>
        <v>85</v>
      </c>
      <c r="F38" s="15">
        <f t="shared" si="12"/>
        <v>92</v>
      </c>
      <c r="G38" s="15">
        <f t="shared" si="12"/>
        <v>0</v>
      </c>
      <c r="H38" s="15">
        <f t="shared" si="12"/>
        <v>0</v>
      </c>
      <c r="I38" s="15">
        <f t="shared" si="12"/>
        <v>0</v>
      </c>
      <c r="J38" s="15">
        <f t="shared" si="12"/>
        <v>8</v>
      </c>
      <c r="K38" s="15">
        <f t="shared" si="12"/>
        <v>7</v>
      </c>
      <c r="L38" s="15">
        <f t="shared" si="12"/>
        <v>15</v>
      </c>
      <c r="M38" s="15">
        <f t="shared" si="12"/>
        <v>5</v>
      </c>
      <c r="N38" s="15">
        <f t="shared" si="12"/>
        <v>224</v>
      </c>
      <c r="O38" s="15">
        <f t="shared" si="12"/>
        <v>229</v>
      </c>
      <c r="P38" s="15">
        <f t="shared" si="12"/>
        <v>23</v>
      </c>
      <c r="Q38" s="15">
        <f t="shared" si="12"/>
        <v>57</v>
      </c>
      <c r="R38" s="15">
        <f t="shared" si="12"/>
        <v>80</v>
      </c>
      <c r="S38" s="15">
        <f t="shared" si="12"/>
        <v>43</v>
      </c>
      <c r="T38" s="15">
        <f t="shared" si="12"/>
        <v>373</v>
      </c>
      <c r="U38" s="15">
        <f t="shared" si="12"/>
        <v>416</v>
      </c>
    </row>
    <row r="39" spans="1:21" ht="18.600000000000001" customHeight="1" x14ac:dyDescent="0.2">
      <c r="A39" s="26" t="s">
        <v>16</v>
      </c>
      <c r="B39" s="27" t="s">
        <v>7</v>
      </c>
      <c r="C39" s="17" t="s">
        <v>8</v>
      </c>
      <c r="D39" s="11">
        <f>SUM('[1]خليفة للنساء و الولادة بعجمان'!G7)</f>
        <v>0</v>
      </c>
      <c r="E39" s="11">
        <f>SUM('[1]خليفة للنساء و الولادة بعجمان'!G10)</f>
        <v>10</v>
      </c>
      <c r="F39" s="15">
        <f>SUM(D39:E39)</f>
        <v>10</v>
      </c>
      <c r="G39" s="11">
        <f>SUM('[1]خليفة للنساء و الولادة بعجمان'!H7)</f>
        <v>0</v>
      </c>
      <c r="H39" s="11">
        <v>0</v>
      </c>
      <c r="I39" s="15">
        <f>SUM(G39:H39)</f>
        <v>0</v>
      </c>
      <c r="J39" s="11">
        <f>SUM('[1]خليفة للنساء و الولادة بعجمان'!L7)</f>
        <v>0</v>
      </c>
      <c r="K39" s="11">
        <f>SUM('[1]خليفة للنساء و الولادة بعجمان'!L10)</f>
        <v>4</v>
      </c>
      <c r="L39" s="15">
        <f>SUM(J39:K39)</f>
        <v>4</v>
      </c>
      <c r="M39" s="11">
        <f>SUM('[1]خليفة للنساء و الولادة بعجمان'!J7+'[1]خليفة للنساء و الولادة بعجمان'!K7)</f>
        <v>0</v>
      </c>
      <c r="N39" s="11">
        <f>SUM('[1]خليفة للنساء و الولادة بعجمان'!J10+'[1]خليفة للنساء و الولادة بعجمان'!K10)</f>
        <v>0</v>
      </c>
      <c r="O39" s="15">
        <f>SUM(M39:N39)</f>
        <v>0</v>
      </c>
      <c r="P39" s="11">
        <f>SUM('[1]خليفة للنساء و الولادة بعجمان'!I7+'[1]خليفة للنساء و الولادة بعجمان'!M7+'[1]خليفة للنساء و الولادة بعجمان'!N7+'[1]خليفة للنساء و الولادة بعجمان'!O7)</f>
        <v>0</v>
      </c>
      <c r="Q39" s="11">
        <f>SUM('[1]خليفة للنساء و الولادة بعجمان'!I10+'[1]خليفة للنساء و الولادة بعجمان'!K10+'[1]خليفة للنساء و الولادة بعجمان'!N10+'[1]خليفة للنساء و الولادة بعجمان'!O10)</f>
        <v>3</v>
      </c>
      <c r="R39" s="15">
        <f>SUM(P39:Q39)</f>
        <v>3</v>
      </c>
      <c r="S39" s="11">
        <f>SUM(D39+G39+J39+M39+P39)</f>
        <v>0</v>
      </c>
      <c r="T39" s="11">
        <f>SUM(E39+H39+K39+N39+Q39)</f>
        <v>17</v>
      </c>
      <c r="U39" s="15">
        <f>SUM(S39:T39)</f>
        <v>17</v>
      </c>
    </row>
    <row r="40" spans="1:21" ht="18.600000000000001" customHeight="1" x14ac:dyDescent="0.2">
      <c r="A40" s="26"/>
      <c r="B40" s="27"/>
      <c r="C40" s="17" t="s">
        <v>9</v>
      </c>
      <c r="D40" s="11">
        <f>SUM('[1]خليفة للنساء و الولادة بعجمان'!G8)</f>
        <v>1</v>
      </c>
      <c r="E40" s="11">
        <f>SUM('[1]خليفة للنساء و الولادة بعجمان'!G11)</f>
        <v>42</v>
      </c>
      <c r="F40" s="15">
        <f>SUM(D40:E40)</f>
        <v>43</v>
      </c>
      <c r="G40" s="11">
        <v>0</v>
      </c>
      <c r="H40" s="11">
        <v>0</v>
      </c>
      <c r="I40" s="15">
        <f>SUM(G40:H40)</f>
        <v>0</v>
      </c>
      <c r="J40" s="11">
        <f>SUM('[1]خليفة للنساء و الولادة بعجمان'!L8)</f>
        <v>2</v>
      </c>
      <c r="K40" s="11">
        <f>SUM('[1]خليفة للنساء و الولادة بعجمان'!L11)</f>
        <v>5</v>
      </c>
      <c r="L40" s="15">
        <f>SUM(J40:K40)</f>
        <v>7</v>
      </c>
      <c r="M40" s="11">
        <f>SUM('[1]خليفة للنساء و الولادة بعجمان'!J8+'[1]خليفة للنساء و الولادة بعجمان'!K8)</f>
        <v>1</v>
      </c>
      <c r="N40" s="11">
        <f>SUM('[1]خليفة للنساء و الولادة بعجمان'!J11+'[1]خليفة للنساء و الولادة بعجمان'!K11)</f>
        <v>185</v>
      </c>
      <c r="O40" s="15">
        <f>SUM(M40:N40)</f>
        <v>186</v>
      </c>
      <c r="P40" s="11">
        <f>SUM('[1]خليفة للنساء و الولادة بعجمان'!I8+'[1]خليفة للنساء و الولادة بعجمان'!M8+'[1]خليفة للنساء و الولادة بعجمان'!N8+'[1]خليفة للنساء و الولادة بعجمان'!O8)</f>
        <v>3</v>
      </c>
      <c r="Q40" s="11">
        <f>SUM('[1]خليفة للنساء و الولادة بعجمان'!I11++++'[1]خليفة للنساء و الولادة بعجمان'!M11+'[1]خليفة للنساء و الولادة بعجمان'!N11+'[1]خليفة للنساء و الولادة بعجمان'!O11)</f>
        <v>5</v>
      </c>
      <c r="R40" s="15">
        <f>SUM(P40:Q40)</f>
        <v>8</v>
      </c>
      <c r="S40" s="11">
        <f>SUM(D40+G40+J40+M40+P40)</f>
        <v>7</v>
      </c>
      <c r="T40" s="11">
        <f>SUM(E40+H40+K40+N40+Q40)</f>
        <v>237</v>
      </c>
      <c r="U40" s="15">
        <f>SUM(S40:T40)</f>
        <v>244</v>
      </c>
    </row>
    <row r="41" spans="1:21" ht="18.600000000000001" customHeight="1" x14ac:dyDescent="0.2">
      <c r="A41" s="26"/>
      <c r="B41" s="27"/>
      <c r="C41" s="16" t="s">
        <v>4</v>
      </c>
      <c r="D41" s="15">
        <f t="shared" ref="D41:U41" si="13">SUM(D39:D40)</f>
        <v>1</v>
      </c>
      <c r="E41" s="15">
        <f t="shared" si="13"/>
        <v>52</v>
      </c>
      <c r="F41" s="15">
        <f t="shared" si="13"/>
        <v>53</v>
      </c>
      <c r="G41" s="15">
        <f t="shared" si="13"/>
        <v>0</v>
      </c>
      <c r="H41" s="15">
        <f t="shared" si="13"/>
        <v>0</v>
      </c>
      <c r="I41" s="15">
        <f t="shared" si="13"/>
        <v>0</v>
      </c>
      <c r="J41" s="15">
        <f t="shared" si="13"/>
        <v>2</v>
      </c>
      <c r="K41" s="15">
        <f t="shared" si="13"/>
        <v>9</v>
      </c>
      <c r="L41" s="15">
        <f t="shared" si="13"/>
        <v>11</v>
      </c>
      <c r="M41" s="15">
        <f t="shared" si="13"/>
        <v>1</v>
      </c>
      <c r="N41" s="15">
        <f t="shared" si="13"/>
        <v>185</v>
      </c>
      <c r="O41" s="15">
        <f t="shared" si="13"/>
        <v>186</v>
      </c>
      <c r="P41" s="15">
        <f t="shared" si="13"/>
        <v>3</v>
      </c>
      <c r="Q41" s="15">
        <f t="shared" si="13"/>
        <v>8</v>
      </c>
      <c r="R41" s="15">
        <f t="shared" si="13"/>
        <v>11</v>
      </c>
      <c r="S41" s="15">
        <f t="shared" si="13"/>
        <v>7</v>
      </c>
      <c r="T41" s="15">
        <f t="shared" si="13"/>
        <v>254</v>
      </c>
      <c r="U41" s="15">
        <f t="shared" si="13"/>
        <v>261</v>
      </c>
    </row>
    <row r="42" spans="1:21" ht="30" customHeight="1" x14ac:dyDescent="0.2">
      <c r="A42" s="31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3"/>
    </row>
    <row r="43" spans="1:21" ht="20.100000000000001" customHeight="1" x14ac:dyDescent="0.2">
      <c r="A43" s="30" t="s">
        <v>0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</row>
    <row r="44" spans="1:21" ht="24.95" customHeight="1" x14ac:dyDescent="0.2">
      <c r="A44" s="29" t="s">
        <v>1</v>
      </c>
      <c r="B44" s="29" t="s">
        <v>33</v>
      </c>
      <c r="C44" s="29" t="s">
        <v>32</v>
      </c>
      <c r="D44" s="29" t="s">
        <v>29</v>
      </c>
      <c r="E44" s="29"/>
      <c r="F44" s="29"/>
      <c r="G44" s="29" t="s">
        <v>30</v>
      </c>
      <c r="H44" s="29"/>
      <c r="I44" s="29"/>
      <c r="J44" s="29" t="s">
        <v>31</v>
      </c>
      <c r="K44" s="29"/>
      <c r="L44" s="29"/>
      <c r="M44" s="29" t="s">
        <v>28</v>
      </c>
      <c r="N44" s="29"/>
      <c r="O44" s="29"/>
      <c r="P44" s="29" t="s">
        <v>27</v>
      </c>
      <c r="Q44" s="29"/>
      <c r="R44" s="29"/>
      <c r="S44" s="29" t="s">
        <v>26</v>
      </c>
      <c r="T44" s="29"/>
      <c r="U44" s="29"/>
    </row>
    <row r="45" spans="1:21" ht="24.95" customHeight="1" x14ac:dyDescent="0.2">
      <c r="A45" s="29"/>
      <c r="B45" s="29"/>
      <c r="C45" s="29"/>
      <c r="D45" s="19" t="s">
        <v>2</v>
      </c>
      <c r="E45" s="19" t="s">
        <v>3</v>
      </c>
      <c r="F45" s="19" t="s">
        <v>4</v>
      </c>
      <c r="G45" s="19" t="s">
        <v>2</v>
      </c>
      <c r="H45" s="19" t="s">
        <v>3</v>
      </c>
      <c r="I45" s="19" t="s">
        <v>4</v>
      </c>
      <c r="J45" s="19" t="s">
        <v>2</v>
      </c>
      <c r="K45" s="19" t="s">
        <v>3</v>
      </c>
      <c r="L45" s="19" t="s">
        <v>4</v>
      </c>
      <c r="M45" s="19" t="s">
        <v>2</v>
      </c>
      <c r="N45" s="19" t="s">
        <v>3</v>
      </c>
      <c r="O45" s="19" t="s">
        <v>4</v>
      </c>
      <c r="P45" s="19" t="s">
        <v>2</v>
      </c>
      <c r="Q45" s="19" t="s">
        <v>3</v>
      </c>
      <c r="R45" s="19" t="s">
        <v>4</v>
      </c>
      <c r="S45" s="19" t="s">
        <v>2</v>
      </c>
      <c r="T45" s="19" t="s">
        <v>3</v>
      </c>
      <c r="U45" s="19" t="s">
        <v>4</v>
      </c>
    </row>
    <row r="46" spans="1:21" ht="20.100000000000001" customHeight="1" x14ac:dyDescent="0.2">
      <c r="A46" s="26" t="s">
        <v>17</v>
      </c>
      <c r="B46" s="27" t="s">
        <v>7</v>
      </c>
      <c r="C46" s="17" t="s">
        <v>8</v>
      </c>
      <c r="D46" s="10">
        <f>SUM('[1] مصفوت بعجمان'!G7)</f>
        <v>0</v>
      </c>
      <c r="E46" s="10">
        <f>SUM('[1] مصفوت بعجمان'!G10)</f>
        <v>19</v>
      </c>
      <c r="F46" s="16">
        <f>SUM(D46:E46)</f>
        <v>19</v>
      </c>
      <c r="G46" s="10">
        <f>SUM('[1] مصفوت بعجمان'!H7)</f>
        <v>0</v>
      </c>
      <c r="H46" s="10">
        <f>SUM('[1] مصفوت بعجمان'!H10)</f>
        <v>0</v>
      </c>
      <c r="I46" s="16">
        <f>SUM(G46:H46)</f>
        <v>0</v>
      </c>
      <c r="J46" s="10">
        <f>SUM('[1] مصفوت بعجمان'!L7)</f>
        <v>0</v>
      </c>
      <c r="K46" s="10">
        <f>SUM('[1] مصفوت بعجمان'!L10)</f>
        <v>3</v>
      </c>
      <c r="L46" s="16">
        <f>SUM(J46:K46)</f>
        <v>3</v>
      </c>
      <c r="M46" s="10">
        <f>SUM('[1] مصفوت بعجمان'!J7+'[1] مصفوت بعجمان'!K7)</f>
        <v>0</v>
      </c>
      <c r="N46" s="10">
        <f>SUM('[1] مصفوت بعجمان'!J10+'[1] مصفوت بعجمان'!K10)</f>
        <v>15</v>
      </c>
      <c r="O46" s="15">
        <f>SUM(M46:N46)</f>
        <v>15</v>
      </c>
      <c r="P46" s="10">
        <f>SUM('[1] مصفوت بعجمان'!I7+'[1] مصفوت بعجمان'!M7+'[1] مصفوت بعجمان'!N7+'[1] مصفوت بعجمان'!O7)</f>
        <v>0</v>
      </c>
      <c r="Q46" s="10">
        <f>SUM('[1] مصفوت بعجمان'!I10+'[1] مصفوت بعجمان'!M10+'[1] مصفوت بعجمان'!N10+'[1] مصفوت بعجمان'!O10)</f>
        <v>12</v>
      </c>
      <c r="R46" s="16">
        <f>SUM(P46:Q46)</f>
        <v>12</v>
      </c>
      <c r="S46" s="10">
        <f>SUM(D46+G46+J46+M46+P46)</f>
        <v>0</v>
      </c>
      <c r="T46" s="10">
        <f>SUM(E46+H46+K46+N46+Q46)</f>
        <v>49</v>
      </c>
      <c r="U46" s="16">
        <f>SUM(S46:T46)</f>
        <v>49</v>
      </c>
    </row>
    <row r="47" spans="1:21" ht="20.100000000000001" customHeight="1" x14ac:dyDescent="0.2">
      <c r="A47" s="26"/>
      <c r="B47" s="27"/>
      <c r="C47" s="17" t="s">
        <v>9</v>
      </c>
      <c r="D47" s="10">
        <f>SUM('[1] مصفوت بعجمان'!G8)</f>
        <v>0</v>
      </c>
      <c r="E47" s="10">
        <f>SUM('[1] مصفوت بعجمان'!G11)</f>
        <v>6</v>
      </c>
      <c r="F47" s="16">
        <f>SUM(D47:E47)</f>
        <v>6</v>
      </c>
      <c r="G47" s="10">
        <f>SUM('[1] مصفوت بعجمان'!H8)</f>
        <v>0</v>
      </c>
      <c r="H47" s="10">
        <f>SUM('[1] مصفوت بعجمان'!H11)</f>
        <v>0</v>
      </c>
      <c r="I47" s="16">
        <f>SUM(G47:H47)</f>
        <v>0</v>
      </c>
      <c r="J47" s="10">
        <f>SUM('[1] مصفوت بعجمان'!L8)</f>
        <v>1</v>
      </c>
      <c r="K47" s="10">
        <f>SUM('[1] مصفوت بعجمان'!L11)</f>
        <v>1</v>
      </c>
      <c r="L47" s="16">
        <f>SUM(J47:K47)</f>
        <v>2</v>
      </c>
      <c r="M47" s="10">
        <f>SUM('[1] مصفوت بعجمان'!J8+'[1] مصفوت بعجمان'!K8)</f>
        <v>0</v>
      </c>
      <c r="N47" s="10">
        <f>SUM('[1] مصفوت بعجمان'!J11+'[1] مصفوت بعجمان'!K11)</f>
        <v>42</v>
      </c>
      <c r="O47" s="15">
        <f>SUM(M47:N47)</f>
        <v>42</v>
      </c>
      <c r="P47" s="10">
        <f>SUM('[1] مصفوت بعجمان'!I8+'[1] مصفوت بعجمان'!M8+'[1] مصفوت بعجمان'!N8+'[1] مصفوت بعجمان'!O8)</f>
        <v>2</v>
      </c>
      <c r="Q47" s="10">
        <f>SUM('[1] مصفوت بعجمان'!I11+'[1] مصفوت بعجمان'!M11+'[1] مصفوت بعجمان'!N11+'[1] مصفوت بعجمان'!O11)</f>
        <v>9</v>
      </c>
      <c r="R47" s="16">
        <f>SUM(P47:Q47)</f>
        <v>11</v>
      </c>
      <c r="S47" s="10">
        <f>SUM(D47+G47+J47+M47+P47)</f>
        <v>3</v>
      </c>
      <c r="T47" s="10">
        <f>SUM(E47+H47+K47+N47+Q47)</f>
        <v>58</v>
      </c>
      <c r="U47" s="16">
        <f>SUM(S47:T47)</f>
        <v>61</v>
      </c>
    </row>
    <row r="48" spans="1:21" ht="20.100000000000001" customHeight="1" x14ac:dyDescent="0.2">
      <c r="A48" s="26"/>
      <c r="B48" s="27"/>
      <c r="C48" s="16" t="s">
        <v>4</v>
      </c>
      <c r="D48" s="16">
        <f t="shared" ref="D48:U48" si="14">SUM(D46:D47)</f>
        <v>0</v>
      </c>
      <c r="E48" s="16">
        <f t="shared" si="14"/>
        <v>25</v>
      </c>
      <c r="F48" s="16">
        <f t="shared" si="14"/>
        <v>25</v>
      </c>
      <c r="G48" s="16">
        <f t="shared" si="14"/>
        <v>0</v>
      </c>
      <c r="H48" s="16">
        <f t="shared" si="14"/>
        <v>0</v>
      </c>
      <c r="I48" s="16">
        <f t="shared" si="14"/>
        <v>0</v>
      </c>
      <c r="J48" s="16">
        <f t="shared" si="14"/>
        <v>1</v>
      </c>
      <c r="K48" s="16">
        <f t="shared" si="14"/>
        <v>4</v>
      </c>
      <c r="L48" s="16">
        <f t="shared" si="14"/>
        <v>5</v>
      </c>
      <c r="M48" s="16">
        <f t="shared" si="14"/>
        <v>0</v>
      </c>
      <c r="N48" s="16">
        <f t="shared" si="14"/>
        <v>57</v>
      </c>
      <c r="O48" s="15">
        <f t="shared" si="14"/>
        <v>57</v>
      </c>
      <c r="P48" s="16">
        <f t="shared" si="14"/>
        <v>2</v>
      </c>
      <c r="Q48" s="16">
        <f t="shared" si="14"/>
        <v>21</v>
      </c>
      <c r="R48" s="16">
        <f t="shared" si="14"/>
        <v>23</v>
      </c>
      <c r="S48" s="16">
        <f t="shared" si="14"/>
        <v>3</v>
      </c>
      <c r="T48" s="16">
        <f t="shared" si="14"/>
        <v>107</v>
      </c>
      <c r="U48" s="16">
        <f t="shared" si="14"/>
        <v>110</v>
      </c>
    </row>
    <row r="49" spans="1:25" ht="20.100000000000001" customHeight="1" x14ac:dyDescent="0.2">
      <c r="A49" s="26" t="s">
        <v>18</v>
      </c>
      <c r="B49" s="27" t="s">
        <v>7</v>
      </c>
      <c r="C49" s="17" t="s">
        <v>8</v>
      </c>
      <c r="D49" s="11">
        <f>SUM('[1]مركز راشد للسكرى بعجمان'!G7)</f>
        <v>0</v>
      </c>
      <c r="E49" s="11">
        <f>SUM('[1]مركز راشد للسكرى بعجمان'!G10)</f>
        <v>7</v>
      </c>
      <c r="F49" s="15">
        <f>SUM(D49:E49)</f>
        <v>7</v>
      </c>
      <c r="G49" s="11">
        <f>SUM('[1]مركز راشد للسكرى بعجمان'!H7)</f>
        <v>0</v>
      </c>
      <c r="H49" s="11">
        <f>SUM('[1]مركز راشد للسكرى بعجمان'!H10)</f>
        <v>0</v>
      </c>
      <c r="I49" s="15">
        <f>SUM(G49:H49)</f>
        <v>0</v>
      </c>
      <c r="J49" s="11">
        <f>SUM('[1]مركز راشد للسكرى بعجمان'!L7)</f>
        <v>0</v>
      </c>
      <c r="K49" s="11">
        <f>SUM('[1]مركز راشد للسكرى بعجمان'!L10)</f>
        <v>1</v>
      </c>
      <c r="L49" s="15">
        <f>SUM(J49:K49)</f>
        <v>1</v>
      </c>
      <c r="M49" s="11">
        <f>SUM('[1]مركز راشد للسكرى بعجمان'!J7+'[1]مركز راشد للسكرى بعجمان'!K7)</f>
        <v>0</v>
      </c>
      <c r="N49" s="11">
        <f>SUM('[1]مركز راشد للسكرى بعجمان'!J10+'[1]مركز راشد للسكرى بعجمان'!K10)</f>
        <v>0</v>
      </c>
      <c r="O49" s="15">
        <f>SUM(M49:N49)</f>
        <v>0</v>
      </c>
      <c r="P49" s="11">
        <f>SUM('[1]مركز راشد للسكرى بعجمان'!I7+'[1]مركز راشد للسكرى بعجمان'!M7+'[1]مركز راشد للسكرى بعجمان'!N7+'[1]مركز راشد للسكرى بعجمان'!O7)</f>
        <v>0</v>
      </c>
      <c r="Q49" s="11">
        <f>SUM('[1]مركز راشد للسكرى بعجمان'!I10+'[1]مركز راشد للسكرى بعجمان'!M10+'[1]مركز راشد للسكرى بعجمان'!N10+'[1]مركز راشد للسكرى بعجمان'!O10)</f>
        <v>3</v>
      </c>
      <c r="R49" s="15">
        <f>SUM(P49:Q49)</f>
        <v>3</v>
      </c>
      <c r="S49" s="11">
        <f>SUM(D49+G49+J49+M49+P49)</f>
        <v>0</v>
      </c>
      <c r="T49" s="11">
        <f>SUM(E49+H49+K49+N49+Q49)</f>
        <v>11</v>
      </c>
      <c r="U49" s="15">
        <f>SUM(S49:T49)</f>
        <v>11</v>
      </c>
    </row>
    <row r="50" spans="1:25" ht="20.100000000000001" customHeight="1" x14ac:dyDescent="0.2">
      <c r="A50" s="26"/>
      <c r="B50" s="27"/>
      <c r="C50" s="17" t="s">
        <v>9</v>
      </c>
      <c r="D50" s="11">
        <f>SUM('[1]مركز راشد للسكرى بعجمان'!G8)</f>
        <v>0</v>
      </c>
      <c r="E50" s="11">
        <f>SUM('[1]مركز راشد للسكرى بعجمان'!G11)</f>
        <v>0</v>
      </c>
      <c r="F50" s="15">
        <f>SUM(D50:E50)</f>
        <v>0</v>
      </c>
      <c r="G50" s="11">
        <f>SUM('[1]مركز راشد للسكرى بعجمان'!H8)</f>
        <v>1</v>
      </c>
      <c r="H50" s="11">
        <f>SUM('[1]مركز راشد للسكرى بعجمان'!H11)</f>
        <v>0</v>
      </c>
      <c r="I50" s="15">
        <f>SUM(G50:H50)</f>
        <v>1</v>
      </c>
      <c r="J50" s="11">
        <f>SUM('[1]مركز راشد للسكرى بعجمان'!L8)</f>
        <v>1</v>
      </c>
      <c r="K50" s="11">
        <f>SUM('[1]مركز راشد للسكرى بعجمان'!L11)</f>
        <v>2</v>
      </c>
      <c r="L50" s="15">
        <f>SUM(J50:K50)</f>
        <v>3</v>
      </c>
      <c r="M50" s="11">
        <f>SUM('[1]مركز راشد للسكرى بعجمان'!J8+'[1]مركز راشد للسكرى بعجمان'!K8)</f>
        <v>1</v>
      </c>
      <c r="N50" s="11">
        <f>SUM('[1]مركز راشد للسكرى بعجمان'!J11+'[1]مركز راشد للسكرى بعجمان'!K11)</f>
        <v>15</v>
      </c>
      <c r="O50" s="15">
        <f>SUM(M50:N50)</f>
        <v>16</v>
      </c>
      <c r="P50" s="11">
        <f>SUM('[1]مركز راشد للسكرى بعجمان'!I8+'[1]مركز راشد للسكرى بعجمان'!M8+'[1]مركز راشد للسكرى بعجمان'!N8+'[1]مركز راشد للسكرى بعجمان'!O8)</f>
        <v>1</v>
      </c>
      <c r="Q50" s="11">
        <f>SUM('[1]مركز راشد للسكرى بعجمان'!I11+'[1]مركز راشد للسكرى بعجمان'!M11+'[1]مركز راشد للسكرى بعجمان'!N11+'[1]مركز راشد للسكرى بعجمان'!O11)</f>
        <v>7</v>
      </c>
      <c r="R50" s="15">
        <f>SUM(P50:Q50)</f>
        <v>8</v>
      </c>
      <c r="S50" s="11">
        <f>SUM(D50+G50+J50+M50+P50)</f>
        <v>4</v>
      </c>
      <c r="T50" s="11">
        <f>SUM(E50+H50+K50+N50+Q50)</f>
        <v>24</v>
      </c>
      <c r="U50" s="15">
        <f>SUM(S50:T50)</f>
        <v>28</v>
      </c>
    </row>
    <row r="51" spans="1:25" ht="20.100000000000001" customHeight="1" x14ac:dyDescent="0.2">
      <c r="A51" s="26"/>
      <c r="B51" s="27"/>
      <c r="C51" s="16" t="s">
        <v>4</v>
      </c>
      <c r="D51" s="15">
        <f t="shared" ref="D51:U51" si="15">SUM(D49:D50)</f>
        <v>0</v>
      </c>
      <c r="E51" s="15">
        <f t="shared" si="15"/>
        <v>7</v>
      </c>
      <c r="F51" s="15">
        <f t="shared" si="15"/>
        <v>7</v>
      </c>
      <c r="G51" s="15">
        <f t="shared" si="15"/>
        <v>1</v>
      </c>
      <c r="H51" s="15">
        <f t="shared" si="15"/>
        <v>0</v>
      </c>
      <c r="I51" s="15">
        <f t="shared" si="15"/>
        <v>1</v>
      </c>
      <c r="J51" s="15">
        <f t="shared" si="15"/>
        <v>1</v>
      </c>
      <c r="K51" s="15">
        <f t="shared" si="15"/>
        <v>3</v>
      </c>
      <c r="L51" s="15">
        <f t="shared" si="15"/>
        <v>4</v>
      </c>
      <c r="M51" s="15">
        <f t="shared" si="15"/>
        <v>1</v>
      </c>
      <c r="N51" s="15">
        <f t="shared" si="15"/>
        <v>15</v>
      </c>
      <c r="O51" s="15">
        <f t="shared" si="15"/>
        <v>16</v>
      </c>
      <c r="P51" s="15">
        <f t="shared" si="15"/>
        <v>1</v>
      </c>
      <c r="Q51" s="15">
        <f t="shared" si="15"/>
        <v>10</v>
      </c>
      <c r="R51" s="15">
        <f t="shared" si="15"/>
        <v>11</v>
      </c>
      <c r="S51" s="15">
        <f t="shared" si="15"/>
        <v>4</v>
      </c>
      <c r="T51" s="15">
        <f t="shared" si="15"/>
        <v>35</v>
      </c>
      <c r="U51" s="15">
        <f t="shared" si="15"/>
        <v>39</v>
      </c>
    </row>
    <row r="52" spans="1:25" ht="20.100000000000001" customHeight="1" x14ac:dyDescent="0.2">
      <c r="A52" s="26" t="s">
        <v>19</v>
      </c>
      <c r="B52" s="27" t="s">
        <v>7</v>
      </c>
      <c r="C52" s="17" t="s">
        <v>8</v>
      </c>
      <c r="D52" s="11">
        <f>SUM('[1]مستشفى الجامعي'!G7)</f>
        <v>1</v>
      </c>
      <c r="E52" s="11">
        <f>SUM('[1]مستشفى الجامعي'!G10)</f>
        <v>64</v>
      </c>
      <c r="F52" s="15">
        <f>SUM(D52:E52)</f>
        <v>65</v>
      </c>
      <c r="G52" s="11">
        <f>SUM('[1]مستشفى الجامعي'!H7)</f>
        <v>0</v>
      </c>
      <c r="H52" s="11">
        <v>0</v>
      </c>
      <c r="I52" s="15">
        <f>SUM(G52:H52)</f>
        <v>0</v>
      </c>
      <c r="J52" s="12">
        <f>SUM('[1]مستشفى الجامعي'!L7)</f>
        <v>0</v>
      </c>
      <c r="K52" s="12">
        <f>SUM('[1]مستشفى الجامعي'!L10)</f>
        <v>22</v>
      </c>
      <c r="L52" s="15">
        <f>SUM(J52:K52)</f>
        <v>22</v>
      </c>
      <c r="M52" s="11">
        <f>SUM('[1]مستشفى الجامعي'!J7+'[1]مستشفى الجامعي'!K7)</f>
        <v>0</v>
      </c>
      <c r="N52" s="11">
        <f>SUM('[1]مستشفى الجامعي'!J10+'[1]مستشفى الجامعي'!K10)</f>
        <v>24</v>
      </c>
      <c r="O52" s="15">
        <f>SUM(M52:N52)</f>
        <v>24</v>
      </c>
      <c r="P52" s="11">
        <f>SUM('[1]مستشفى الجامعي'!I7+'[1]مستشفى الجامعي'!M7+'[1]مستشفى الجامعي'!N7+'[1]مستشفى الجامعي'!O7)</f>
        <v>0</v>
      </c>
      <c r="Q52" s="11">
        <f>SUM('[1]مستشفى الجامعي'!I10+'[1]مستشفى الجامعي'!M10+'[1]مستشفى الجامعي'!N10+'[1]مستشفى الجامعي'!O10)</f>
        <v>35</v>
      </c>
      <c r="R52" s="15">
        <f>SUM(P52:Q52)</f>
        <v>35</v>
      </c>
      <c r="S52" s="11">
        <f>SUM(D52+G52+J52+M52+P52)</f>
        <v>1</v>
      </c>
      <c r="T52" s="11">
        <f>SUM(E52+H52+K52+N52+Q52)</f>
        <v>145</v>
      </c>
      <c r="U52" s="15">
        <f>SUM(S52:T52)</f>
        <v>146</v>
      </c>
    </row>
    <row r="53" spans="1:25" ht="20.100000000000001" customHeight="1" x14ac:dyDescent="0.2">
      <c r="A53" s="26"/>
      <c r="B53" s="27"/>
      <c r="C53" s="17" t="s">
        <v>9</v>
      </c>
      <c r="D53" s="11">
        <f>SUM('[1]مستشفى الجامعي'!G8)</f>
        <v>3</v>
      </c>
      <c r="E53" s="11">
        <f>SUM('[1]مستشفى الجامعي'!G11)</f>
        <v>37</v>
      </c>
      <c r="F53" s="15">
        <f>SUM(D53:E53)</f>
        <v>40</v>
      </c>
      <c r="G53" s="11">
        <v>0</v>
      </c>
      <c r="H53" s="11">
        <v>0</v>
      </c>
      <c r="I53" s="15">
        <f>SUM(G53:H53)</f>
        <v>0</v>
      </c>
      <c r="J53" s="12">
        <f>SUM('[1]مستشفى الجامعي'!L8)</f>
        <v>5</v>
      </c>
      <c r="K53" s="12">
        <f>SUM('[1]مستشفى الجامعي'!L11)</f>
        <v>5</v>
      </c>
      <c r="L53" s="15">
        <f>SUM(J53:K53)</f>
        <v>10</v>
      </c>
      <c r="M53" s="11">
        <f>SUM('[1]مستشفى الجامعي'!J8+'[1]مستشفى الجامعي'!K8)</f>
        <v>0</v>
      </c>
      <c r="N53" s="11">
        <f>SUM('[1]مستشفى الجامعي'!J11+'[1]مستشفى الجامعي'!K11)</f>
        <v>283</v>
      </c>
      <c r="O53" s="15">
        <f>SUM(M53:N53)</f>
        <v>283</v>
      </c>
      <c r="P53" s="11">
        <f>SUM('[1]مستشفى الجامعي'!I8+'[1]مستشفى الجامعي'!M8+'[1]مستشفى الجامعي'!N8+'[1]مستشفى الجامعي'!O8)</f>
        <v>7</v>
      </c>
      <c r="Q53" s="11">
        <f>SUM('[1]مستشفى الجامعي'!I11+'[1]مستشفى الجامعي'!M11+'[1]مستشفى الجامعي'!N11+'[1]مستشفى الجامعي'!O11)</f>
        <v>23</v>
      </c>
      <c r="R53" s="15">
        <f>SUM(P53:Q53)</f>
        <v>30</v>
      </c>
      <c r="S53" s="11">
        <f>SUM(D53+G53+J53+M53+P53)</f>
        <v>15</v>
      </c>
      <c r="T53" s="11">
        <f>SUM(E53+H53+K53+N53+Q53)</f>
        <v>348</v>
      </c>
      <c r="U53" s="15">
        <f>SUM(S53:T53)</f>
        <v>363</v>
      </c>
    </row>
    <row r="54" spans="1:25" ht="20.100000000000001" customHeight="1" x14ac:dyDescent="0.2">
      <c r="A54" s="26"/>
      <c r="B54" s="27"/>
      <c r="C54" s="16" t="s">
        <v>4</v>
      </c>
      <c r="D54" s="15">
        <f t="shared" ref="D54:U54" si="16">SUM(D52:D53)</f>
        <v>4</v>
      </c>
      <c r="E54" s="15">
        <f t="shared" si="16"/>
        <v>101</v>
      </c>
      <c r="F54" s="15">
        <f t="shared" si="16"/>
        <v>105</v>
      </c>
      <c r="G54" s="15">
        <f t="shared" si="16"/>
        <v>0</v>
      </c>
      <c r="H54" s="15">
        <f t="shared" si="16"/>
        <v>0</v>
      </c>
      <c r="I54" s="15">
        <f t="shared" si="16"/>
        <v>0</v>
      </c>
      <c r="J54" s="15">
        <f t="shared" si="16"/>
        <v>5</v>
      </c>
      <c r="K54" s="15">
        <f t="shared" si="16"/>
        <v>27</v>
      </c>
      <c r="L54" s="15">
        <f t="shared" si="16"/>
        <v>32</v>
      </c>
      <c r="M54" s="15">
        <f t="shared" si="16"/>
        <v>0</v>
      </c>
      <c r="N54" s="15">
        <f t="shared" si="16"/>
        <v>307</v>
      </c>
      <c r="O54" s="15">
        <f t="shared" si="16"/>
        <v>307</v>
      </c>
      <c r="P54" s="15">
        <f t="shared" si="16"/>
        <v>7</v>
      </c>
      <c r="Q54" s="15">
        <f t="shared" si="16"/>
        <v>58</v>
      </c>
      <c r="R54" s="15">
        <f t="shared" si="16"/>
        <v>65</v>
      </c>
      <c r="S54" s="15">
        <f t="shared" si="16"/>
        <v>16</v>
      </c>
      <c r="T54" s="15">
        <f t="shared" si="16"/>
        <v>493</v>
      </c>
      <c r="U54" s="15">
        <f t="shared" si="16"/>
        <v>509</v>
      </c>
    </row>
    <row r="55" spans="1:25" ht="20.100000000000001" customHeight="1" x14ac:dyDescent="0.2">
      <c r="A55" s="26" t="s">
        <v>20</v>
      </c>
      <c r="B55" s="27" t="s">
        <v>7</v>
      </c>
      <c r="C55" s="17" t="s">
        <v>8</v>
      </c>
      <c r="D55" s="11">
        <v>0</v>
      </c>
      <c r="E55" s="11">
        <v>0</v>
      </c>
      <c r="F55" s="15">
        <f>SUM(D55:E55)</f>
        <v>0</v>
      </c>
      <c r="G55" s="11">
        <f>SUM('[1]جامعي للاسنان'!H7)</f>
        <v>0</v>
      </c>
      <c r="H55" s="11">
        <f>SUM('[1]جامعي للاسنان'!H10)</f>
        <v>18</v>
      </c>
      <c r="I55" s="15">
        <f>SUM(G55:H55)</f>
        <v>18</v>
      </c>
      <c r="J55" s="12">
        <f>SUM('[1]جامعي للاسنان'!L7)</f>
        <v>0</v>
      </c>
      <c r="K55" s="12">
        <f>SUM('[1]جامعي للاسنان'!L10)</f>
        <v>0</v>
      </c>
      <c r="L55" s="15">
        <f>SUM(J55:K55)</f>
        <v>0</v>
      </c>
      <c r="M55" s="11">
        <f>SUM('[1]جامعي للاسنان'!J7+'[1]جامعي للاسنان'!K7)</f>
        <v>0</v>
      </c>
      <c r="N55" s="11">
        <f>SUM('[1]جامعي للاسنان'!J10+'[1]جامعي للاسنان'!K10)</f>
        <v>0</v>
      </c>
      <c r="O55" s="15">
        <f>SUM(M55:N55)</f>
        <v>0</v>
      </c>
      <c r="P55" s="11">
        <f>SUM('[1]جامعي للاسنان'!I7+'[1]جامعي للاسنان'!M7+'[1]جامعي للاسنان'!N7+'[1]جامعي للاسنان'!O7)</f>
        <v>0</v>
      </c>
      <c r="Q55" s="11">
        <f>SUM('[1]جامعي للاسنان'!I10+'[1]جامعي للاسنان'!M10+'[1]جامعي للاسنان'!N10+'[1]جامعي للاسنان'!O10)</f>
        <v>4</v>
      </c>
      <c r="R55" s="15">
        <f>SUM(P55:Q55)</f>
        <v>4</v>
      </c>
      <c r="S55" s="11">
        <f>SUM(D55+G55+J55+M55+P55)</f>
        <v>0</v>
      </c>
      <c r="T55" s="11">
        <f>SUM(E55+H55+K55+N55+Q55)</f>
        <v>22</v>
      </c>
      <c r="U55" s="15">
        <f>SUM(S55:T55)</f>
        <v>22</v>
      </c>
    </row>
    <row r="56" spans="1:25" ht="20.100000000000001" customHeight="1" x14ac:dyDescent="0.2">
      <c r="A56" s="26"/>
      <c r="B56" s="27"/>
      <c r="C56" s="17" t="s">
        <v>9</v>
      </c>
      <c r="D56" s="11">
        <v>0</v>
      </c>
      <c r="E56" s="11">
        <v>0</v>
      </c>
      <c r="F56" s="15">
        <f>SUM(D56:E56)</f>
        <v>0</v>
      </c>
      <c r="G56" s="11">
        <f>SUM('[1]جامعي للاسنان'!H8)</f>
        <v>3</v>
      </c>
      <c r="H56" s="11">
        <f>SUM('[1]جامعي للاسنان'!H11)</f>
        <v>22</v>
      </c>
      <c r="I56" s="15">
        <f>SUM(G56:H56)</f>
        <v>25</v>
      </c>
      <c r="J56" s="12">
        <f>SUM('[1]جامعي للاسنان'!L8)</f>
        <v>0</v>
      </c>
      <c r="K56" s="12">
        <f>SUM('[1]جامعي للاسنان'!L11)</f>
        <v>0</v>
      </c>
      <c r="L56" s="15">
        <f>SUM(J56:K56)</f>
        <v>0</v>
      </c>
      <c r="M56" s="11">
        <f>SUM('[1]جامعي للاسنان'!J8+'[1]جامعي للاسنان'!K8)</f>
        <v>0</v>
      </c>
      <c r="N56" s="11">
        <f>SUM('[1]جامعي للاسنان'!J11+'[1]جامعي للاسنان'!K11)</f>
        <v>2</v>
      </c>
      <c r="O56" s="15">
        <f>SUM(M56:N56)</f>
        <v>2</v>
      </c>
      <c r="P56" s="11">
        <f>SUM('[1]جامعي للاسنان'!I8+'[1]جامعي للاسنان'!M8+'[1]جامعي للاسنان'!N8+'[1]جامعي للاسنان'!O8)</f>
        <v>0</v>
      </c>
      <c r="Q56" s="11">
        <f>SUM('[1]جامعي للاسنان'!I11+'[1]جامعي للاسنان'!M11+'[1]جامعي للاسنان'!N11+'[1]جامعي للاسنان'!O11)</f>
        <v>25</v>
      </c>
      <c r="R56" s="15">
        <f>SUM(P56:Q56)</f>
        <v>25</v>
      </c>
      <c r="S56" s="11">
        <f>SUM(D56+G56+J56+M56+P56)</f>
        <v>3</v>
      </c>
      <c r="T56" s="11">
        <f>SUM(E56+H56+K56+N56+Q56)</f>
        <v>49</v>
      </c>
      <c r="U56" s="15">
        <f>SUM(S56:T56)</f>
        <v>52</v>
      </c>
    </row>
    <row r="57" spans="1:25" ht="20.100000000000001" customHeight="1" x14ac:dyDescent="0.2">
      <c r="A57" s="26"/>
      <c r="B57" s="27"/>
      <c r="C57" s="16" t="s">
        <v>4</v>
      </c>
      <c r="D57" s="15">
        <f t="shared" ref="D57:U57" si="17">SUM(D55:D56)</f>
        <v>0</v>
      </c>
      <c r="E57" s="15">
        <f t="shared" si="17"/>
        <v>0</v>
      </c>
      <c r="F57" s="15">
        <f t="shared" si="17"/>
        <v>0</v>
      </c>
      <c r="G57" s="15">
        <f t="shared" si="17"/>
        <v>3</v>
      </c>
      <c r="H57" s="15">
        <f t="shared" si="17"/>
        <v>40</v>
      </c>
      <c r="I57" s="15">
        <f t="shared" si="17"/>
        <v>43</v>
      </c>
      <c r="J57" s="15">
        <f t="shared" si="17"/>
        <v>0</v>
      </c>
      <c r="K57" s="15">
        <f t="shared" si="17"/>
        <v>0</v>
      </c>
      <c r="L57" s="15">
        <f t="shared" si="17"/>
        <v>0</v>
      </c>
      <c r="M57" s="15">
        <f t="shared" si="17"/>
        <v>0</v>
      </c>
      <c r="N57" s="15">
        <f t="shared" si="17"/>
        <v>2</v>
      </c>
      <c r="O57" s="15">
        <f t="shared" si="17"/>
        <v>2</v>
      </c>
      <c r="P57" s="15">
        <f t="shared" si="17"/>
        <v>0</v>
      </c>
      <c r="Q57" s="15">
        <f t="shared" si="17"/>
        <v>29</v>
      </c>
      <c r="R57" s="15">
        <f t="shared" si="17"/>
        <v>29</v>
      </c>
      <c r="S57" s="15">
        <f t="shared" si="17"/>
        <v>3</v>
      </c>
      <c r="T57" s="15">
        <f t="shared" si="17"/>
        <v>71</v>
      </c>
      <c r="U57" s="15">
        <f t="shared" si="17"/>
        <v>74</v>
      </c>
    </row>
    <row r="58" spans="1:25" ht="20.100000000000001" customHeight="1" x14ac:dyDescent="0.2">
      <c r="A58" s="26" t="s">
        <v>21</v>
      </c>
      <c r="B58" s="27" t="s">
        <v>7</v>
      </c>
      <c r="C58" s="17" t="s">
        <v>8</v>
      </c>
      <c r="D58" s="11">
        <f>SUM('[1]مستشفى عجمات التخصصي'!G7)</f>
        <v>0</v>
      </c>
      <c r="E58" s="11">
        <f>SUM('[1]مستشفى عجمات التخصصي'!G10)</f>
        <v>11</v>
      </c>
      <c r="F58" s="15">
        <f>SUM(D58:E58)</f>
        <v>11</v>
      </c>
      <c r="G58" s="11">
        <f>SUM('[1]مستشفى عجمات التخصصي'!H7)</f>
        <v>0</v>
      </c>
      <c r="H58" s="11">
        <f>SUM('[1]مستشفى عجمات التخصصي'!H10)</f>
        <v>2</v>
      </c>
      <c r="I58" s="15">
        <f>SUM(G58:H58)</f>
        <v>2</v>
      </c>
      <c r="J58" s="11">
        <f>SUM('[1]مستشفى عجمات التخصصي'!L7)</f>
        <v>0</v>
      </c>
      <c r="K58" s="11">
        <f>SUM('[1]مستشفى عجمات التخصصي'!L10)</f>
        <v>0</v>
      </c>
      <c r="L58" s="15">
        <f>SUM(J58:K58)</f>
        <v>0</v>
      </c>
      <c r="M58" s="11">
        <f>SUM('[1]مستشفى عجمات التخصصي'!J7+'[1]مستشفى عجمات التخصصي'!K7)</f>
        <v>0</v>
      </c>
      <c r="N58" s="11">
        <f>SUM('[1]مستشفى عجمات التخصصي'!J10+'[1]مستشفى عجمات التخصصي'!K10)</f>
        <v>3</v>
      </c>
      <c r="O58" s="15">
        <f>SUM(M58:N58)</f>
        <v>3</v>
      </c>
      <c r="P58" s="11">
        <f>SUM('[1]مستشفى عجمات التخصصي'!I7+'[1]مستشفى عجمات التخصصي'!M7+'[1]مستشفى عجمات التخصصي'!N7+'[1]مستشفى عجمات التخصصي'!O7)</f>
        <v>0</v>
      </c>
      <c r="Q58" s="11">
        <f>SUM('[1]مستشفى عجمات التخصصي'!I10+'[1]مستشفى عجمات التخصصي'!M10+'[1]مستشفى عجمات التخصصي'!N10+'[1]مستشفى عجمات التخصصي'!O10)</f>
        <v>3</v>
      </c>
      <c r="R58" s="15">
        <f>SUM(P58:Q58)</f>
        <v>3</v>
      </c>
      <c r="S58" s="11">
        <f>SUM(D58+G58+J58+M58+P58)</f>
        <v>0</v>
      </c>
      <c r="T58" s="11">
        <f>SUM(E58+H58+K58+N58+Q58)</f>
        <v>19</v>
      </c>
      <c r="U58" s="15">
        <f>SUM(S58:T58)</f>
        <v>19</v>
      </c>
    </row>
    <row r="59" spans="1:25" ht="20.100000000000001" customHeight="1" x14ac:dyDescent="0.2">
      <c r="A59" s="26"/>
      <c r="B59" s="27"/>
      <c r="C59" s="17" t="s">
        <v>9</v>
      </c>
      <c r="D59" s="11">
        <f>SUM('[1]مستشفى عجمات التخصصي'!G8)</f>
        <v>0</v>
      </c>
      <c r="E59" s="11">
        <f>SUM('[1]مستشفى عجمات التخصصي'!G11)</f>
        <v>9</v>
      </c>
      <c r="F59" s="15">
        <f>SUM(D59:E59)</f>
        <v>9</v>
      </c>
      <c r="G59" s="11">
        <f>SUM('[1]مستشفى عجمات التخصصي'!H8)</f>
        <v>0</v>
      </c>
      <c r="H59" s="11">
        <f>SUM('[1]مستشفى عجمات التخصصي'!H11)</f>
        <v>1</v>
      </c>
      <c r="I59" s="15">
        <f>SUM(G59:H59)</f>
        <v>1</v>
      </c>
      <c r="J59" s="11">
        <f>SUM('[1]مستشفى عجمات التخصصي'!L8)</f>
        <v>1</v>
      </c>
      <c r="K59" s="11">
        <f>SUM('[1]مستشفى عجمات التخصصي'!L11)</f>
        <v>0</v>
      </c>
      <c r="L59" s="15">
        <f>SUM(J59:K59)</f>
        <v>1</v>
      </c>
      <c r="M59" s="11">
        <f>SUM('[1]مستشفى عجمات التخصصي'!J8+'[1]مستشفى عجمات التخصصي'!K8)</f>
        <v>0</v>
      </c>
      <c r="N59" s="11">
        <f>SUM('[1]مستشفى عجمات التخصصي'!J11+'[1]مستشفى عجمات التخصصي'!K11)</f>
        <v>26</v>
      </c>
      <c r="O59" s="15">
        <f>SUM(M59:N59)</f>
        <v>26</v>
      </c>
      <c r="P59" s="11">
        <f>SUM('[1]مستشفى عجمات التخصصي'!I8+'[1]مستشفى عجمات التخصصي'!M8+'[1]مستشفى عجمات التخصصي'!N8+'[1]مستشفى عجمات التخصصي'!O8)</f>
        <v>0</v>
      </c>
      <c r="Q59" s="11">
        <f>SUM('[1]مستشفى عجمات التخصصي'!I11+'[1]مستشفى عجمات التخصصي'!M11+'[1]مستشفى عجمات التخصصي'!N11+'[1]مستشفى عجمات التخصصي'!O11)</f>
        <v>20</v>
      </c>
      <c r="R59" s="15">
        <f>SUM(P59:Q59)</f>
        <v>20</v>
      </c>
      <c r="S59" s="11">
        <f>SUM(D59+G59+J59+M59+P59)</f>
        <v>1</v>
      </c>
      <c r="T59" s="11">
        <f>SUM(E59+H59+K59+N59+Q59)</f>
        <v>56</v>
      </c>
      <c r="U59" s="15">
        <f>SUM(S59:T59)</f>
        <v>57</v>
      </c>
    </row>
    <row r="60" spans="1:25" ht="20.100000000000001" customHeight="1" x14ac:dyDescent="0.2">
      <c r="A60" s="26"/>
      <c r="B60" s="27"/>
      <c r="C60" s="16" t="s">
        <v>4</v>
      </c>
      <c r="D60" s="15">
        <f t="shared" ref="D60:U60" si="18">SUM(D58:D59)</f>
        <v>0</v>
      </c>
      <c r="E60" s="15">
        <f t="shared" si="18"/>
        <v>20</v>
      </c>
      <c r="F60" s="15">
        <f t="shared" si="18"/>
        <v>20</v>
      </c>
      <c r="G60" s="15">
        <f t="shared" si="18"/>
        <v>0</v>
      </c>
      <c r="H60" s="15">
        <f t="shared" si="18"/>
        <v>3</v>
      </c>
      <c r="I60" s="15">
        <f t="shared" si="18"/>
        <v>3</v>
      </c>
      <c r="J60" s="15">
        <f t="shared" si="18"/>
        <v>1</v>
      </c>
      <c r="K60" s="15">
        <f t="shared" si="18"/>
        <v>0</v>
      </c>
      <c r="L60" s="15">
        <f t="shared" si="18"/>
        <v>1</v>
      </c>
      <c r="M60" s="15">
        <f t="shared" si="18"/>
        <v>0</v>
      </c>
      <c r="N60" s="15">
        <f t="shared" si="18"/>
        <v>29</v>
      </c>
      <c r="O60" s="15">
        <f t="shared" si="18"/>
        <v>29</v>
      </c>
      <c r="P60" s="15">
        <f t="shared" si="18"/>
        <v>0</v>
      </c>
      <c r="Q60" s="15">
        <f t="shared" si="18"/>
        <v>23</v>
      </c>
      <c r="R60" s="15">
        <f t="shared" si="18"/>
        <v>23</v>
      </c>
      <c r="S60" s="15">
        <f t="shared" si="18"/>
        <v>1</v>
      </c>
      <c r="T60" s="15">
        <f t="shared" si="18"/>
        <v>75</v>
      </c>
      <c r="U60" s="15">
        <f t="shared" si="18"/>
        <v>76</v>
      </c>
    </row>
    <row r="61" spans="1:25" ht="20.100000000000001" customHeight="1" x14ac:dyDescent="0.2">
      <c r="A61" s="26" t="s">
        <v>22</v>
      </c>
      <c r="B61" s="27" t="s">
        <v>10</v>
      </c>
      <c r="C61" s="17" t="s">
        <v>8</v>
      </c>
      <c r="D61" s="13">
        <f>SUM('[1]مدينة دبي الطبية'!G7)</f>
        <v>40</v>
      </c>
      <c r="E61" s="13">
        <f>SUM('[1]مدينة دبي الطبية'!G10)</f>
        <v>741</v>
      </c>
      <c r="F61" s="19">
        <f>SUM(D61:E61)</f>
        <v>781</v>
      </c>
      <c r="G61" s="13">
        <f>SUM('[1]مدينة دبي الطبية'!H7)</f>
        <v>0</v>
      </c>
      <c r="H61" s="13">
        <f>SUM('[1]مدينة دبي الطبية'!H10)</f>
        <v>22</v>
      </c>
      <c r="I61" s="19">
        <f>SUM(G61:H61)</f>
        <v>22</v>
      </c>
      <c r="J61" s="13">
        <f>SUM('[1]مدينة دبي الطبية'!L7)</f>
        <v>0</v>
      </c>
      <c r="K61" s="13">
        <f>SUM('[1]مدينة دبي الطبية'!L10)</f>
        <v>51</v>
      </c>
      <c r="L61" s="19">
        <f>SUM(J61:K61)</f>
        <v>51</v>
      </c>
      <c r="M61" s="13">
        <f>SUM('[1]مدينة دبي الطبية'!J7+'[1]مدينة دبي الطبية'!K7)</f>
        <v>0</v>
      </c>
      <c r="N61" s="13">
        <f>SUM('[1]مدينة دبي الطبية'!J10+'[1]مدينة دبي الطبية'!K10)</f>
        <v>152</v>
      </c>
      <c r="O61" s="19">
        <f>SUM(M61:N61)</f>
        <v>152</v>
      </c>
      <c r="P61" s="13">
        <f>SUM('[1]مدينة دبي الطبية'!I7+'[1]مدينة دبي الطبية'!M7+'[1]مدينة دبي الطبية'!N7+'[1]مدينة دبي الطبية'!O7)</f>
        <v>0</v>
      </c>
      <c r="Q61" s="13">
        <f>SUM('[1]مدينة دبي الطبية'!I10+'[1]مدينة دبي الطبية'!M10+'[1]مدينة دبي الطبية'!N10+'[1]مدينة دبي الطبية'!O10)</f>
        <v>193</v>
      </c>
      <c r="R61" s="19">
        <f>SUM(P61:Q61)</f>
        <v>193</v>
      </c>
      <c r="S61" s="13">
        <f>SUM(D61+G61+J61+M61+P61)</f>
        <v>40</v>
      </c>
      <c r="T61" s="13">
        <f>SUM(E61+H61+K61+N61+Q61)</f>
        <v>1159</v>
      </c>
      <c r="U61" s="19">
        <f>SUM(S61:T61)</f>
        <v>1199</v>
      </c>
    </row>
    <row r="62" spans="1:25" ht="20.100000000000001" customHeight="1" x14ac:dyDescent="0.2">
      <c r="A62" s="26"/>
      <c r="B62" s="27"/>
      <c r="C62" s="17" t="s">
        <v>9</v>
      </c>
      <c r="D62" s="13">
        <f>SUM('[1]مدينة دبي الطبية'!G8)</f>
        <v>20</v>
      </c>
      <c r="E62" s="13">
        <f>SUM('[1]مدينة دبي الطبية'!G11)</f>
        <v>349</v>
      </c>
      <c r="F62" s="19">
        <f>SUM(D62:E62)</f>
        <v>369</v>
      </c>
      <c r="G62" s="13">
        <f>SUM('[1]مدينة دبي الطبية'!H8)</f>
        <v>0</v>
      </c>
      <c r="H62" s="13">
        <f>SUM('[1]مدينة دبي الطبية'!H11)</f>
        <v>38</v>
      </c>
      <c r="I62" s="19">
        <f>SUM(G62:H62)</f>
        <v>38</v>
      </c>
      <c r="J62" s="13">
        <f>SUM('[1]مدينة دبي الطبية'!L8)</f>
        <v>0</v>
      </c>
      <c r="K62" s="13">
        <f>SUM('[1]مدينة دبي الطبية'!L11)</f>
        <v>66</v>
      </c>
      <c r="L62" s="19">
        <f>SUM(J62:K62)</f>
        <v>66</v>
      </c>
      <c r="M62" s="13">
        <f>SUM('[1]مدينة دبي الطبية'!J8+'[1]مدينة دبي الطبية'!K8)</f>
        <v>1</v>
      </c>
      <c r="N62" s="13">
        <f>SUM('[1]مدينة دبي الطبية'!J11+'[1]مدينة دبي الطبية'!K11)</f>
        <v>1300</v>
      </c>
      <c r="O62" s="19">
        <f>SUM(M62:N62)</f>
        <v>1301</v>
      </c>
      <c r="P62" s="13">
        <f>SUM('[1]مدينة دبي الطبية'!I8+'[1]مدينة دبي الطبية'!M8+'[1]مدينة دبي الطبية'!N8+'[1]مدينة دبي الطبية'!O8)</f>
        <v>0</v>
      </c>
      <c r="Q62" s="13">
        <f>SUM('[1]مدينة دبي الطبية'!I11+'[1]مدينة دبي الطبية'!M11+'[1]مدينة دبي الطبية'!N11+'[1]مدينة دبي الطبية'!O11)</f>
        <v>318</v>
      </c>
      <c r="R62" s="19">
        <f>SUM(P62:Q62)</f>
        <v>318</v>
      </c>
      <c r="S62" s="13">
        <f>SUM(D62+G62+J62+M62+P62)</f>
        <v>21</v>
      </c>
      <c r="T62" s="13">
        <f>SUM(E62+H62+K62+N62+Q62)</f>
        <v>2071</v>
      </c>
      <c r="U62" s="19">
        <f>SUM(S62:T62)</f>
        <v>2092</v>
      </c>
      <c r="X62" s="1" t="s">
        <v>5</v>
      </c>
    </row>
    <row r="63" spans="1:25" ht="20.100000000000001" customHeight="1" x14ac:dyDescent="0.2">
      <c r="A63" s="26"/>
      <c r="B63" s="27"/>
      <c r="C63" s="16" t="s">
        <v>4</v>
      </c>
      <c r="D63" s="19">
        <f t="shared" ref="D63:U63" si="19">SUM(D61:D62)</f>
        <v>60</v>
      </c>
      <c r="E63" s="19">
        <f t="shared" si="19"/>
        <v>1090</v>
      </c>
      <c r="F63" s="19">
        <f t="shared" si="19"/>
        <v>1150</v>
      </c>
      <c r="G63" s="19">
        <f t="shared" si="19"/>
        <v>0</v>
      </c>
      <c r="H63" s="19">
        <f t="shared" si="19"/>
        <v>60</v>
      </c>
      <c r="I63" s="19">
        <f t="shared" si="19"/>
        <v>60</v>
      </c>
      <c r="J63" s="19">
        <f t="shared" si="19"/>
        <v>0</v>
      </c>
      <c r="K63" s="19">
        <f t="shared" si="19"/>
        <v>117</v>
      </c>
      <c r="L63" s="19">
        <f t="shared" si="19"/>
        <v>117</v>
      </c>
      <c r="M63" s="19">
        <f t="shared" si="19"/>
        <v>1</v>
      </c>
      <c r="N63" s="19">
        <f t="shared" si="19"/>
        <v>1452</v>
      </c>
      <c r="O63" s="19">
        <f t="shared" si="19"/>
        <v>1453</v>
      </c>
      <c r="P63" s="19">
        <f t="shared" si="19"/>
        <v>0</v>
      </c>
      <c r="Q63" s="19">
        <f t="shared" si="19"/>
        <v>511</v>
      </c>
      <c r="R63" s="19">
        <f t="shared" si="19"/>
        <v>511</v>
      </c>
      <c r="S63" s="19">
        <f t="shared" si="19"/>
        <v>61</v>
      </c>
      <c r="T63" s="19">
        <f t="shared" si="19"/>
        <v>3230</v>
      </c>
      <c r="U63" s="19">
        <f t="shared" si="19"/>
        <v>3291</v>
      </c>
      <c r="Y63" s="1" t="s">
        <v>5</v>
      </c>
    </row>
    <row r="64" spans="1:25" ht="20.100000000000001" customHeight="1" x14ac:dyDescent="0.2">
      <c r="A64" s="26" t="s">
        <v>23</v>
      </c>
      <c r="B64" s="27" t="s">
        <v>7</v>
      </c>
      <c r="C64" s="17" t="s">
        <v>8</v>
      </c>
      <c r="D64" s="22">
        <f t="shared" ref="D64:U64" si="20">SUM(D12+D18+D24+D30+D33+D36+D39+D46+D49+D52+D55+D58)</f>
        <v>419</v>
      </c>
      <c r="E64" s="22">
        <f t="shared" si="20"/>
        <v>4234</v>
      </c>
      <c r="F64" s="14">
        <f t="shared" si="20"/>
        <v>4653</v>
      </c>
      <c r="G64" s="22">
        <f t="shared" si="20"/>
        <v>72</v>
      </c>
      <c r="H64" s="22">
        <f t="shared" si="20"/>
        <v>203</v>
      </c>
      <c r="I64" s="14">
        <f t="shared" si="20"/>
        <v>275</v>
      </c>
      <c r="J64" s="22">
        <f t="shared" si="20"/>
        <v>9</v>
      </c>
      <c r="K64" s="22">
        <f t="shared" si="20"/>
        <v>797</v>
      </c>
      <c r="L64" s="14">
        <f t="shared" si="20"/>
        <v>806</v>
      </c>
      <c r="M64" s="22">
        <f t="shared" si="20"/>
        <v>8</v>
      </c>
      <c r="N64" s="22">
        <f t="shared" si="20"/>
        <v>3935</v>
      </c>
      <c r="O64" s="14">
        <f t="shared" si="20"/>
        <v>3943</v>
      </c>
      <c r="P64" s="22">
        <f t="shared" si="20"/>
        <v>110</v>
      </c>
      <c r="Q64" s="22">
        <f t="shared" si="20"/>
        <v>4099</v>
      </c>
      <c r="R64" s="14">
        <f t="shared" si="20"/>
        <v>4209</v>
      </c>
      <c r="S64" s="22">
        <f t="shared" si="20"/>
        <v>618</v>
      </c>
      <c r="T64" s="22">
        <f t="shared" si="20"/>
        <v>13268</v>
      </c>
      <c r="U64" s="14">
        <f t="shared" si="20"/>
        <v>13886</v>
      </c>
      <c r="V64" s="1" t="s">
        <v>5</v>
      </c>
      <c r="W64" s="2"/>
      <c r="X64" s="1" t="s">
        <v>5</v>
      </c>
    </row>
    <row r="65" spans="1:26" ht="20.100000000000001" customHeight="1" x14ac:dyDescent="0.2">
      <c r="A65" s="26"/>
      <c r="B65" s="27"/>
      <c r="C65" s="17" t="s">
        <v>9</v>
      </c>
      <c r="D65" s="22">
        <f t="shared" ref="D65:U65" si="21">SUM(D13+D19+D25+D31+D34+D37+D40+D47+D50+D53+D56+D59)</f>
        <v>1299</v>
      </c>
      <c r="E65" s="22">
        <f t="shared" si="21"/>
        <v>2370</v>
      </c>
      <c r="F65" s="14">
        <f t="shared" si="21"/>
        <v>3669</v>
      </c>
      <c r="G65" s="22">
        <f t="shared" si="21"/>
        <v>379</v>
      </c>
      <c r="H65" s="22">
        <f t="shared" si="21"/>
        <v>187</v>
      </c>
      <c r="I65" s="14">
        <f t="shared" si="21"/>
        <v>566</v>
      </c>
      <c r="J65" s="22">
        <f t="shared" si="21"/>
        <v>326</v>
      </c>
      <c r="K65" s="22">
        <f t="shared" si="21"/>
        <v>682</v>
      </c>
      <c r="L65" s="14">
        <f t="shared" si="21"/>
        <v>1008</v>
      </c>
      <c r="M65" s="22">
        <f t="shared" si="21"/>
        <v>545</v>
      </c>
      <c r="N65" s="22">
        <f t="shared" si="21"/>
        <v>15992</v>
      </c>
      <c r="O65" s="14">
        <f t="shared" si="21"/>
        <v>16537</v>
      </c>
      <c r="P65" s="22">
        <f t="shared" si="21"/>
        <v>1443</v>
      </c>
      <c r="Q65" s="22">
        <f t="shared" si="21"/>
        <v>3888</v>
      </c>
      <c r="R65" s="14">
        <f t="shared" si="21"/>
        <v>5331</v>
      </c>
      <c r="S65" s="22">
        <f t="shared" si="21"/>
        <v>3992</v>
      </c>
      <c r="T65" s="22">
        <f t="shared" si="21"/>
        <v>23119</v>
      </c>
      <c r="U65" s="14">
        <f t="shared" si="21"/>
        <v>27111</v>
      </c>
      <c r="W65" s="2"/>
    </row>
    <row r="66" spans="1:26" ht="20.100000000000001" customHeight="1" x14ac:dyDescent="0.2">
      <c r="A66" s="26"/>
      <c r="B66" s="27"/>
      <c r="C66" s="16" t="s">
        <v>4</v>
      </c>
      <c r="D66" s="14">
        <f>SUM(D64:D65)</f>
        <v>1718</v>
      </c>
      <c r="E66" s="14">
        <f t="shared" ref="E66:U66" si="22">SUM(E64:E65)</f>
        <v>6604</v>
      </c>
      <c r="F66" s="14">
        <f t="shared" si="22"/>
        <v>8322</v>
      </c>
      <c r="G66" s="14">
        <f t="shared" si="22"/>
        <v>451</v>
      </c>
      <c r="H66" s="14">
        <f t="shared" si="22"/>
        <v>390</v>
      </c>
      <c r="I66" s="14">
        <f t="shared" si="22"/>
        <v>841</v>
      </c>
      <c r="J66" s="14">
        <f t="shared" si="22"/>
        <v>335</v>
      </c>
      <c r="K66" s="14">
        <f t="shared" si="22"/>
        <v>1479</v>
      </c>
      <c r="L66" s="14">
        <f t="shared" si="22"/>
        <v>1814</v>
      </c>
      <c r="M66" s="14">
        <f t="shared" si="22"/>
        <v>553</v>
      </c>
      <c r="N66" s="14">
        <f t="shared" si="22"/>
        <v>19927</v>
      </c>
      <c r="O66" s="14">
        <f t="shared" si="22"/>
        <v>20480</v>
      </c>
      <c r="P66" s="14">
        <f t="shared" si="22"/>
        <v>1553</v>
      </c>
      <c r="Q66" s="14">
        <f t="shared" si="22"/>
        <v>7987</v>
      </c>
      <c r="R66" s="14">
        <f t="shared" si="22"/>
        <v>9540</v>
      </c>
      <c r="S66" s="14">
        <f t="shared" si="22"/>
        <v>4610</v>
      </c>
      <c r="T66" s="14">
        <f t="shared" si="22"/>
        <v>36387</v>
      </c>
      <c r="U66" s="14">
        <f t="shared" si="22"/>
        <v>40997</v>
      </c>
      <c r="W66" s="1" t="s">
        <v>5</v>
      </c>
    </row>
    <row r="67" spans="1:26" s="3" customFormat="1" ht="20.100000000000001" customHeight="1" x14ac:dyDescent="0.2">
      <c r="A67" s="26"/>
      <c r="B67" s="27" t="s">
        <v>10</v>
      </c>
      <c r="C67" s="17" t="s">
        <v>8</v>
      </c>
      <c r="D67" s="22">
        <f t="shared" ref="D67:U67" si="23">SUM(D15+D21+D27+D61)</f>
        <v>171</v>
      </c>
      <c r="E67" s="22">
        <f t="shared" si="23"/>
        <v>8929</v>
      </c>
      <c r="F67" s="14">
        <f t="shared" si="23"/>
        <v>9100</v>
      </c>
      <c r="G67" s="22">
        <f t="shared" si="23"/>
        <v>50</v>
      </c>
      <c r="H67" s="22">
        <f t="shared" si="23"/>
        <v>2386</v>
      </c>
      <c r="I67" s="14">
        <f t="shared" si="23"/>
        <v>2436</v>
      </c>
      <c r="J67" s="22">
        <f t="shared" si="23"/>
        <v>8</v>
      </c>
      <c r="K67" s="22">
        <f t="shared" si="23"/>
        <v>3102</v>
      </c>
      <c r="L67" s="14">
        <f t="shared" si="23"/>
        <v>3110</v>
      </c>
      <c r="M67" s="22">
        <f t="shared" si="23"/>
        <v>5</v>
      </c>
      <c r="N67" s="22">
        <f t="shared" si="23"/>
        <v>6480</v>
      </c>
      <c r="O67" s="14">
        <f t="shared" si="23"/>
        <v>6485</v>
      </c>
      <c r="P67" s="22">
        <f t="shared" si="23"/>
        <v>20</v>
      </c>
      <c r="Q67" s="22">
        <f t="shared" si="23"/>
        <v>5317</v>
      </c>
      <c r="R67" s="14">
        <f t="shared" si="23"/>
        <v>5337</v>
      </c>
      <c r="S67" s="22">
        <f t="shared" si="23"/>
        <v>254</v>
      </c>
      <c r="T67" s="22">
        <f t="shared" si="23"/>
        <v>26214</v>
      </c>
      <c r="U67" s="14">
        <f t="shared" si="23"/>
        <v>26468</v>
      </c>
      <c r="Z67" s="3" t="s">
        <v>5</v>
      </c>
    </row>
    <row r="68" spans="1:26" s="3" customFormat="1" ht="20.100000000000001" customHeight="1" x14ac:dyDescent="0.2">
      <c r="A68" s="26"/>
      <c r="B68" s="27"/>
      <c r="C68" s="17" t="s">
        <v>9</v>
      </c>
      <c r="D68" s="22">
        <f t="shared" ref="D68:U68" si="24">SUM(D16+D22+D28+D62)</f>
        <v>140</v>
      </c>
      <c r="E68" s="22">
        <f t="shared" si="24"/>
        <v>5545</v>
      </c>
      <c r="F68" s="14">
        <f t="shared" si="24"/>
        <v>5685</v>
      </c>
      <c r="G68" s="22">
        <f t="shared" si="24"/>
        <v>96</v>
      </c>
      <c r="H68" s="22">
        <f t="shared" si="24"/>
        <v>2238</v>
      </c>
      <c r="I68" s="14">
        <f t="shared" si="24"/>
        <v>2334</v>
      </c>
      <c r="J68" s="22">
        <f t="shared" si="24"/>
        <v>104</v>
      </c>
      <c r="K68" s="22">
        <f t="shared" si="24"/>
        <v>2902</v>
      </c>
      <c r="L68" s="14">
        <f t="shared" si="24"/>
        <v>3006</v>
      </c>
      <c r="M68" s="22">
        <f t="shared" si="24"/>
        <v>27</v>
      </c>
      <c r="N68" s="22">
        <f t="shared" si="24"/>
        <v>26923</v>
      </c>
      <c r="O68" s="14">
        <f t="shared" si="24"/>
        <v>26950</v>
      </c>
      <c r="P68" s="22">
        <f t="shared" si="24"/>
        <v>81</v>
      </c>
      <c r="Q68" s="22">
        <f t="shared" si="24"/>
        <v>7294</v>
      </c>
      <c r="R68" s="14">
        <f t="shared" si="24"/>
        <v>7375</v>
      </c>
      <c r="S68" s="22">
        <f t="shared" si="24"/>
        <v>448</v>
      </c>
      <c r="T68" s="22">
        <f t="shared" si="24"/>
        <v>44902</v>
      </c>
      <c r="U68" s="14">
        <f t="shared" si="24"/>
        <v>45350</v>
      </c>
    </row>
    <row r="69" spans="1:26" s="3" customFormat="1" ht="20.100000000000001" customHeight="1" x14ac:dyDescent="0.2">
      <c r="A69" s="26"/>
      <c r="B69" s="27"/>
      <c r="C69" s="16" t="s">
        <v>4</v>
      </c>
      <c r="D69" s="14">
        <f>SUM(D67:D68)</f>
        <v>311</v>
      </c>
      <c r="E69" s="14">
        <f t="shared" ref="E69:U69" si="25">SUM(E67:E68)</f>
        <v>14474</v>
      </c>
      <c r="F69" s="14">
        <f t="shared" si="25"/>
        <v>14785</v>
      </c>
      <c r="G69" s="14">
        <f t="shared" si="25"/>
        <v>146</v>
      </c>
      <c r="H69" s="14">
        <f t="shared" si="25"/>
        <v>4624</v>
      </c>
      <c r="I69" s="14">
        <f t="shared" si="25"/>
        <v>4770</v>
      </c>
      <c r="J69" s="14">
        <f t="shared" si="25"/>
        <v>112</v>
      </c>
      <c r="K69" s="14">
        <f t="shared" si="25"/>
        <v>6004</v>
      </c>
      <c r="L69" s="14">
        <f t="shared" si="25"/>
        <v>6116</v>
      </c>
      <c r="M69" s="14">
        <f t="shared" si="25"/>
        <v>32</v>
      </c>
      <c r="N69" s="14">
        <f t="shared" si="25"/>
        <v>33403</v>
      </c>
      <c r="O69" s="14">
        <f t="shared" si="25"/>
        <v>33435</v>
      </c>
      <c r="P69" s="14">
        <f t="shared" si="25"/>
        <v>101</v>
      </c>
      <c r="Q69" s="14">
        <f t="shared" si="25"/>
        <v>12611</v>
      </c>
      <c r="R69" s="14">
        <f t="shared" si="25"/>
        <v>12712</v>
      </c>
      <c r="S69" s="14">
        <f t="shared" si="25"/>
        <v>702</v>
      </c>
      <c r="T69" s="14">
        <f t="shared" si="25"/>
        <v>71116</v>
      </c>
      <c r="U69" s="14">
        <f t="shared" si="25"/>
        <v>71818</v>
      </c>
      <c r="Z69" s="3" t="s">
        <v>5</v>
      </c>
    </row>
    <row r="70" spans="1:26" ht="20.100000000000001" customHeight="1" x14ac:dyDescent="0.2">
      <c r="A70" s="26"/>
      <c r="B70" s="28" t="s">
        <v>4</v>
      </c>
      <c r="C70" s="17" t="s">
        <v>8</v>
      </c>
      <c r="D70" s="22">
        <f>SUM(D64+D67)</f>
        <v>590</v>
      </c>
      <c r="E70" s="22">
        <f t="shared" ref="E70:U71" si="26">SUM(E64+E67)</f>
        <v>13163</v>
      </c>
      <c r="F70" s="22">
        <f t="shared" si="26"/>
        <v>13753</v>
      </c>
      <c r="G70" s="22">
        <f t="shared" si="26"/>
        <v>122</v>
      </c>
      <c r="H70" s="22">
        <f t="shared" si="26"/>
        <v>2589</v>
      </c>
      <c r="I70" s="22">
        <f t="shared" si="26"/>
        <v>2711</v>
      </c>
      <c r="J70" s="22">
        <f t="shared" si="26"/>
        <v>17</v>
      </c>
      <c r="K70" s="22">
        <f t="shared" si="26"/>
        <v>3899</v>
      </c>
      <c r="L70" s="22">
        <f t="shared" si="26"/>
        <v>3916</v>
      </c>
      <c r="M70" s="22">
        <f t="shared" si="26"/>
        <v>13</v>
      </c>
      <c r="N70" s="22">
        <f t="shared" si="26"/>
        <v>10415</v>
      </c>
      <c r="O70" s="22">
        <f t="shared" si="26"/>
        <v>10428</v>
      </c>
      <c r="P70" s="22">
        <f t="shared" si="26"/>
        <v>130</v>
      </c>
      <c r="Q70" s="22">
        <f t="shared" si="26"/>
        <v>9416</v>
      </c>
      <c r="R70" s="22">
        <f t="shared" si="26"/>
        <v>9546</v>
      </c>
      <c r="S70" s="22">
        <f t="shared" si="26"/>
        <v>872</v>
      </c>
      <c r="T70" s="22">
        <f t="shared" si="26"/>
        <v>39482</v>
      </c>
      <c r="U70" s="14">
        <f t="shared" si="26"/>
        <v>40354</v>
      </c>
    </row>
    <row r="71" spans="1:26" ht="20.100000000000001" customHeight="1" x14ac:dyDescent="0.2">
      <c r="A71" s="26"/>
      <c r="B71" s="28"/>
      <c r="C71" s="17" t="s">
        <v>9</v>
      </c>
      <c r="D71" s="22">
        <f>SUM(D65+D68)</f>
        <v>1439</v>
      </c>
      <c r="E71" s="22">
        <f t="shared" si="26"/>
        <v>7915</v>
      </c>
      <c r="F71" s="22">
        <f t="shared" si="26"/>
        <v>9354</v>
      </c>
      <c r="G71" s="22">
        <f t="shared" si="26"/>
        <v>475</v>
      </c>
      <c r="H71" s="22">
        <f t="shared" si="26"/>
        <v>2425</v>
      </c>
      <c r="I71" s="22">
        <f t="shared" si="26"/>
        <v>2900</v>
      </c>
      <c r="J71" s="22">
        <f t="shared" si="26"/>
        <v>430</v>
      </c>
      <c r="K71" s="22">
        <f t="shared" si="26"/>
        <v>3584</v>
      </c>
      <c r="L71" s="22">
        <f t="shared" si="26"/>
        <v>4014</v>
      </c>
      <c r="M71" s="22">
        <f t="shared" si="26"/>
        <v>572</v>
      </c>
      <c r="N71" s="22">
        <f t="shared" si="26"/>
        <v>42915</v>
      </c>
      <c r="O71" s="22">
        <f t="shared" si="26"/>
        <v>43487</v>
      </c>
      <c r="P71" s="22">
        <f t="shared" si="26"/>
        <v>1524</v>
      </c>
      <c r="Q71" s="22">
        <f t="shared" si="26"/>
        <v>11182</v>
      </c>
      <c r="R71" s="22">
        <f t="shared" si="26"/>
        <v>12706</v>
      </c>
      <c r="S71" s="22">
        <f t="shared" si="26"/>
        <v>4440</v>
      </c>
      <c r="T71" s="22">
        <f t="shared" si="26"/>
        <v>68021</v>
      </c>
      <c r="U71" s="14">
        <f t="shared" si="26"/>
        <v>72461</v>
      </c>
    </row>
    <row r="72" spans="1:26" ht="20.100000000000001" customHeight="1" x14ac:dyDescent="0.2">
      <c r="A72" s="26"/>
      <c r="B72" s="28"/>
      <c r="C72" s="16" t="s">
        <v>4</v>
      </c>
      <c r="D72" s="14">
        <f>SUM(D70:D71)</f>
        <v>2029</v>
      </c>
      <c r="E72" s="14">
        <f t="shared" ref="E72:U72" si="27">SUM(E70:E71)</f>
        <v>21078</v>
      </c>
      <c r="F72" s="14">
        <f t="shared" si="27"/>
        <v>23107</v>
      </c>
      <c r="G72" s="14">
        <f t="shared" si="27"/>
        <v>597</v>
      </c>
      <c r="H72" s="14">
        <f t="shared" si="27"/>
        <v>5014</v>
      </c>
      <c r="I72" s="14">
        <f t="shared" si="27"/>
        <v>5611</v>
      </c>
      <c r="J72" s="14">
        <f t="shared" si="27"/>
        <v>447</v>
      </c>
      <c r="K72" s="14">
        <f t="shared" si="27"/>
        <v>7483</v>
      </c>
      <c r="L72" s="14">
        <f t="shared" si="27"/>
        <v>7930</v>
      </c>
      <c r="M72" s="14">
        <f t="shared" si="27"/>
        <v>585</v>
      </c>
      <c r="N72" s="14">
        <f t="shared" si="27"/>
        <v>53330</v>
      </c>
      <c r="O72" s="14">
        <f t="shared" si="27"/>
        <v>53915</v>
      </c>
      <c r="P72" s="14">
        <f t="shared" si="27"/>
        <v>1654</v>
      </c>
      <c r="Q72" s="14">
        <f t="shared" si="27"/>
        <v>20598</v>
      </c>
      <c r="R72" s="14">
        <f t="shared" si="27"/>
        <v>22252</v>
      </c>
      <c r="S72" s="14">
        <f t="shared" si="27"/>
        <v>5312</v>
      </c>
      <c r="T72" s="14">
        <f t="shared" si="27"/>
        <v>107503</v>
      </c>
      <c r="U72" s="14">
        <f t="shared" si="27"/>
        <v>112815</v>
      </c>
    </row>
    <row r="73" spans="1:26" x14ac:dyDescent="0.2">
      <c r="A73" s="24" t="s">
        <v>24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</row>
    <row r="74" spans="1:26" ht="17.25" customHeight="1" x14ac:dyDescent="0.2">
      <c r="A74" s="25"/>
      <c r="B74" s="25"/>
      <c r="C74" s="25"/>
      <c r="D74" s="25"/>
      <c r="E74" s="25"/>
      <c r="F74" s="25"/>
      <c r="G74" s="25"/>
      <c r="H74" s="25"/>
      <c r="I74" s="25"/>
    </row>
  </sheetData>
  <mergeCells count="58">
    <mergeCell ref="A8:U8"/>
    <mergeCell ref="A9:U9"/>
    <mergeCell ref="A10:A11"/>
    <mergeCell ref="B10:B11"/>
    <mergeCell ref="C10:C11"/>
    <mergeCell ref="D10:F10"/>
    <mergeCell ref="G10:I10"/>
    <mergeCell ref="J10:L10"/>
    <mergeCell ref="M10:O10"/>
    <mergeCell ref="P10:R10"/>
    <mergeCell ref="S10:U10"/>
    <mergeCell ref="A33:A35"/>
    <mergeCell ref="B33:B35"/>
    <mergeCell ref="A12:A17"/>
    <mergeCell ref="B12:B14"/>
    <mergeCell ref="B15:B17"/>
    <mergeCell ref="A18:A23"/>
    <mergeCell ref="B18:B20"/>
    <mergeCell ref="B21:B23"/>
    <mergeCell ref="A24:A29"/>
    <mergeCell ref="B24:B26"/>
    <mergeCell ref="B27:B29"/>
    <mergeCell ref="A30:A32"/>
    <mergeCell ref="B30:B32"/>
    <mergeCell ref="A36:A38"/>
    <mergeCell ref="B36:B38"/>
    <mergeCell ref="A39:A41"/>
    <mergeCell ref="B39:B41"/>
    <mergeCell ref="A43:U43"/>
    <mergeCell ref="A42:U42"/>
    <mergeCell ref="A46:A48"/>
    <mergeCell ref="B46:B48"/>
    <mergeCell ref="A44:A45"/>
    <mergeCell ref="B44:B45"/>
    <mergeCell ref="C44:C45"/>
    <mergeCell ref="B55:B57"/>
    <mergeCell ref="J44:L44"/>
    <mergeCell ref="M44:O44"/>
    <mergeCell ref="P44:R44"/>
    <mergeCell ref="S44:U44"/>
    <mergeCell ref="D44:F44"/>
    <mergeCell ref="G44:I44"/>
    <mergeCell ref="A1:U7"/>
    <mergeCell ref="A73:K73"/>
    <mergeCell ref="A74:I74"/>
    <mergeCell ref="A58:A60"/>
    <mergeCell ref="B58:B60"/>
    <mergeCell ref="A61:A63"/>
    <mergeCell ref="B61:B63"/>
    <mergeCell ref="A64:A72"/>
    <mergeCell ref="B64:B66"/>
    <mergeCell ref="B67:B69"/>
    <mergeCell ref="B70:B72"/>
    <mergeCell ref="A49:A51"/>
    <mergeCell ref="B49:B51"/>
    <mergeCell ref="A52:A54"/>
    <mergeCell ref="B52:B54"/>
    <mergeCell ref="A55:A57"/>
  </mergeCells>
  <printOptions horizontalCentered="1"/>
  <pageMargins left="0" right="0" top="0" bottom="0" header="0" footer="0"/>
  <pageSetup scale="68" fitToHeight="0" orientation="landscape" r:id="rId1"/>
  <headerFooter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TWUZXU4UYYY7-944396957-36433</_dlc_DocId>
    <_dlc_DocIdUrl xmlns="a5cd8edf-193d-454e-be79-0a753d5be6e1">
      <Url>http://localhost/_layouts/15/DocIdRedir.aspx?ID=TWUZXU4UYYY7-944396957-36433</Url>
      <Description>TWUZXU4UYYY7-944396957-36433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B88ABDA9-AF1D-4D21-814C-F15CE291F3AF}"/>
</file>

<file path=customXml/itemProps2.xml><?xml version="1.0" encoding="utf-8"?>
<ds:datastoreItem xmlns:ds="http://schemas.openxmlformats.org/officeDocument/2006/customXml" ds:itemID="{9CA1A8DC-EE48-43B0-8293-6B14FF3FA89B}"/>
</file>

<file path=customXml/itemProps3.xml><?xml version="1.0" encoding="utf-8"?>
<ds:datastoreItem xmlns:ds="http://schemas.openxmlformats.org/officeDocument/2006/customXml" ds:itemID="{F4D7E566-3EB7-4336-8C7D-07027436FBD8}"/>
</file>

<file path=customXml/itemProps4.xml><?xml version="1.0" encoding="utf-8"?>
<ds:datastoreItem xmlns:ds="http://schemas.openxmlformats.org/officeDocument/2006/customXml" ds:itemID="{0FB37095-191F-4986-B259-7EDE5E09EC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القوى العاملة حسب الجهة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2020-11-27T15:10:14Z</cp:lastPrinted>
  <dcterms:created xsi:type="dcterms:W3CDTF">2020-10-22T08:03:36Z</dcterms:created>
  <dcterms:modified xsi:type="dcterms:W3CDTF">2020-12-30T05:35:11Z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a4a589ce-d6ef-48fc-ad97-03198f1f6f69</vt:lpwstr>
  </property>
</Properties>
</file>